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omments2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trlProps/ctrlProp4.xml" ContentType="application/vnd.ms-excel.controlproperties+xml"/>
  <Override PartName="/xl/comments3.xml" ContentType="application/vnd.openxmlformats-officedocument.spreadsheetml.comment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ACEIT Website\Resources\"/>
    </mc:Choice>
  </mc:AlternateContent>
  <bookViews>
    <workbookView xWindow="120" yWindow="90" windowWidth="9375" windowHeight="4965" firstSheet="2" activeTab="6"/>
  </bookViews>
  <sheets>
    <sheet name="Report No-Intercept (2006)" sheetId="4" state="hidden" r:id="rId1"/>
    <sheet name="_Costat Session" sheetId="6" state="hidden" r:id="rId2"/>
    <sheet name="No Intercept (version 7.5)" sheetId="7" r:id="rId3"/>
    <sheet name="OLS (version 7.5)" sheetId="8" r:id="rId4"/>
    <sheet name="Adj R2 Data" sheetId="3" r:id="rId5"/>
    <sheet name="Data and Analysis (2006)" sheetId="1" state="hidden" r:id="rId6"/>
    <sheet name="Data and Analysis (2017)" sheetId="5" r:id="rId7"/>
  </sheets>
  <definedNames>
    <definedName name="CHART_EQVSVAR_DATA" localSheetId="0">CHOOSE('Report No-Intercept (2006)'!CHART_EQVSVAR_LINK,'Report No-Intercept (2006)'!OBS_2)</definedName>
    <definedName name="CHART_EQVSVAR_LINK" localSheetId="0">'Report No-Intercept (2006)'!$D$116</definedName>
    <definedName name="CHART_EQVSVAR_VAR" localSheetId="0">'Report No-Intercept (2006)'!$D$117</definedName>
    <definedName name="CHART_STDRES_DATA" localSheetId="2">CHOOSE('No Intercept (version 7.5)'!CHART_STDRES_LINK,'No Intercept (version 7.5)'!$F$43:$F$47, 'No Intercept (version 7.5)'!$F$167:$F$171)</definedName>
    <definedName name="CHART_STDRES_DATA" localSheetId="3">CHOOSE('OLS (version 7.5)'!CHART_STDRES_LINK,'OLS (version 7.5)'!$F$43:$F$47, 'OLS (version 7.5)'!$F$167:$F$171)</definedName>
    <definedName name="CHART_STDRES_DATA" localSheetId="0">CHOOSE('Report No-Intercept (2006)'!CHART_STDRES_LINK,'Report No-Intercept (2006)'!FIT_PREDICTED,'Report No-Intercept (2006)'!OBS_2)</definedName>
    <definedName name="CHART_STDRES_DATA" xml:space="preserve"> CHOOSE([0]!CHART_STDRES_LINK,#REF!,#REF!)</definedName>
    <definedName name="CHART_STDRES_LINK" localSheetId="2">'No Intercept (version 7.5)'!$H$105</definedName>
    <definedName name="CHART_STDRES_LINK" localSheetId="3">'OLS (version 7.5)'!$H$105</definedName>
    <definedName name="CHART_STDRES_LINK" localSheetId="0">'Report No-Intercept (2006)'!$H$90</definedName>
    <definedName name="CHART_STDRES_LINK">#REF!</definedName>
    <definedName name="CHART_STDRES_VAR" localSheetId="2">'No Intercept (version 7.5)'!$I$105</definedName>
    <definedName name="CHART_STDRES_VAR" localSheetId="3">'OLS (version 7.5)'!$I$105</definedName>
    <definedName name="CHART_STDRES_VAR" localSheetId="0">'Report No-Intercept (2006)'!$H$91</definedName>
    <definedName name="CHART_STDRES_VAR">#REF!</definedName>
    <definedName name="ELEMENT_10_FOOTPRINT" localSheetId="2">'No Intercept (version 7.5)'!$D$57:$J$67</definedName>
    <definedName name="ELEMENT_10_FOOTPRINT" localSheetId="3">'OLS (version 7.5)'!$D$57:$J$67</definedName>
    <definedName name="ELEMENT_10_HEADING" localSheetId="2">'No Intercept (version 7.5)'!$D$55</definedName>
    <definedName name="ELEMENT_10_HEADING" localSheetId="3">'OLS (version 7.5)'!$D$55</definedName>
    <definedName name="ELEMENT_10_TAG" localSheetId="2">'No Intercept (version 7.5)'!$A$56</definedName>
    <definedName name="ELEMENT_10_TAG" localSheetId="3">'OLS (version 7.5)'!$A$56</definedName>
    <definedName name="ELEMENT_11_FOOTPRINT" localSheetId="2">'No Intercept (version 7.5)'!$D$71:$H$78</definedName>
    <definedName name="ELEMENT_11_FOOTPRINT" localSheetId="3">'OLS (version 7.5)'!$D$71:$H$78</definedName>
    <definedName name="ELEMENT_11_HEADING" localSheetId="2">'No Intercept (version 7.5)'!$D$69</definedName>
    <definedName name="ELEMENT_11_HEADING" localSheetId="3">'OLS (version 7.5)'!$D$69</definedName>
    <definedName name="ELEMENT_11_TAG" localSheetId="2">'No Intercept (version 7.5)'!$A$70</definedName>
    <definedName name="ELEMENT_11_TAG" localSheetId="3">'OLS (version 7.5)'!$A$70</definedName>
    <definedName name="ELEMENT_14_FOOTPRINT" localSheetId="2">'No Intercept (version 7.5)'!$D$85:$G$104</definedName>
    <definedName name="ELEMENT_14_FOOTPRINT" localSheetId="3">'OLS (version 7.5)'!$D$85:$G$104</definedName>
    <definedName name="ELEMENT_14_TAG" localSheetId="2">'No Intercept (version 7.5)'!$A$84</definedName>
    <definedName name="ELEMENT_14_TAG" localSheetId="3">'OLS (version 7.5)'!$A$84</definedName>
    <definedName name="ELEMENT_15_FOOTPRINT" localSheetId="2">'No Intercept (version 7.5)'!$H$85:$K$104</definedName>
    <definedName name="ELEMENT_15_FOOTPRINT" localSheetId="3">'OLS (version 7.5)'!$H$85:$K$104</definedName>
    <definedName name="ELEMENT_15_TAG" localSheetId="2">'No Intercept (version 7.5)'!$A$85</definedName>
    <definedName name="ELEMENT_15_TAG" localSheetId="3">'OLS (version 7.5)'!$A$85</definedName>
    <definedName name="ELEMENT_16_FOOTPRINT" localSheetId="2">'No Intercept (version 7.5)'!$D$107:$G$126</definedName>
    <definedName name="ELEMENT_16_FOOTPRINT" localSheetId="3">'OLS (version 7.5)'!$D$107:$G$126</definedName>
    <definedName name="ELEMENT_16_TAG" localSheetId="2">'No Intercept (version 7.5)'!$A$106</definedName>
    <definedName name="ELEMENT_16_TAG" localSheetId="3">'OLS (version 7.5)'!$A$106</definedName>
    <definedName name="ELEMENT_17_FOOTPRINT" localSheetId="2">'No Intercept (version 7.5)'!$H$107:$K$126</definedName>
    <definedName name="ELEMENT_17_FOOTPRINT" localSheetId="3">'OLS (version 7.5)'!$H$107:$K$126</definedName>
    <definedName name="ELEMENT_17_TAG" localSheetId="2">'No Intercept (version 7.5)'!$A$107</definedName>
    <definedName name="ELEMENT_17_TAG" localSheetId="3">'OLS (version 7.5)'!$A$107</definedName>
    <definedName name="ELEMENT_18_FOOTPRINT" localSheetId="2">'No Intercept (version 7.5)'!$C$129:$D$133</definedName>
    <definedName name="ELEMENT_18_FOOTPRINT" localSheetId="3">'OLS (version 7.5)'!$C$129:$D$133</definedName>
    <definedName name="ELEMENT_18_TAG" localSheetId="2">'No Intercept (version 7.5)'!$A$128</definedName>
    <definedName name="ELEMENT_18_TAG" localSheetId="3">'OLS (version 7.5)'!$A$128</definedName>
    <definedName name="ELEMENT_19_FOOTPRINT" localSheetId="2">'No Intercept (version 7.5)'!$D$137:$G$142</definedName>
    <definedName name="ELEMENT_19_FOOTPRINT" localSheetId="3">'OLS (version 7.5)'!$D$137:$G$142</definedName>
    <definedName name="ELEMENT_19_HEADING" localSheetId="2">'No Intercept (version 7.5)'!$D$135</definedName>
    <definedName name="ELEMENT_19_HEADING" localSheetId="3">'OLS (version 7.5)'!$D$135</definedName>
    <definedName name="ELEMENT_19_TAG" localSheetId="2">'No Intercept (version 7.5)'!$A$136</definedName>
    <definedName name="ELEMENT_19_TAG" localSheetId="3">'OLS (version 7.5)'!$A$136</definedName>
    <definedName name="ELEMENT_2_FOOTPRINT" localSheetId="2">'No Intercept (version 7.5)'!$D$9:$L$11</definedName>
    <definedName name="ELEMENT_2_FOOTPRINT" localSheetId="3">'OLS (version 7.5)'!$D$9:$L$11</definedName>
    <definedName name="ELEMENT_2_TAG" localSheetId="2">'No Intercept (version 7.5)'!$A$8</definedName>
    <definedName name="ELEMENT_2_TAG" localSheetId="3">'OLS (version 7.5)'!$A$8</definedName>
    <definedName name="ELEMENT_20_FOOTPRINT" localSheetId="2">'No Intercept (version 7.5)'!$D$146:$E$151</definedName>
    <definedName name="ELEMENT_20_FOOTPRINT" localSheetId="3">'OLS (version 7.5)'!$D$146:$E$151</definedName>
    <definedName name="ELEMENT_20_HEADING" localSheetId="2">'No Intercept (version 7.5)'!$D$144</definedName>
    <definedName name="ELEMENT_20_HEADING" localSheetId="3">'OLS (version 7.5)'!$D$144</definedName>
    <definedName name="ELEMENT_20_TAG" localSheetId="2">'No Intercept (version 7.5)'!$A$145</definedName>
    <definedName name="ELEMENT_20_TAG" localSheetId="3">'OLS (version 7.5)'!$A$145</definedName>
    <definedName name="ELEMENT_21_FOOTPRINT" localSheetId="2">'No Intercept (version 7.5)'!$D$155:$G$160</definedName>
    <definedName name="ELEMENT_21_FOOTPRINT" localSheetId="3">'OLS (version 7.5)'!$D$155:$G$160</definedName>
    <definedName name="ELEMENT_21_HEADING" localSheetId="2">'No Intercept (version 7.5)'!$D$153</definedName>
    <definedName name="ELEMENT_21_HEADING" localSheetId="3">'OLS (version 7.5)'!$D$153</definedName>
    <definedName name="ELEMENT_21_TAG" localSheetId="2">'No Intercept (version 7.5)'!$A$154</definedName>
    <definedName name="ELEMENT_21_TAG" localSheetId="3">'OLS (version 7.5)'!$A$154</definedName>
    <definedName name="ELEMENT_23_FOOTPRINT" localSheetId="2">'No Intercept (version 7.5)'!$D$166:$F$171</definedName>
    <definedName name="ELEMENT_23_FOOTPRINT" localSheetId="3">'OLS (version 7.5)'!$D$166:$F$171</definedName>
    <definedName name="ELEMENT_23_HEADING" localSheetId="2">'No Intercept (version 7.5)'!$D$164</definedName>
    <definedName name="ELEMENT_23_HEADING" localSheetId="3">'OLS (version 7.5)'!$D$164</definedName>
    <definedName name="ELEMENT_23_TAG" localSheetId="2">'No Intercept (version 7.5)'!$A$165</definedName>
    <definedName name="ELEMENT_23_TAG" localSheetId="3">'OLS (version 7.5)'!$A$165</definedName>
    <definedName name="ELEMENT_4_FOOTPRINT" localSheetId="2">'No Intercept (version 7.5)'!$D$17:$J$19</definedName>
    <definedName name="ELEMENT_4_FOOTPRINT" localSheetId="3">'OLS (version 7.5)'!$D$17:$J$19</definedName>
    <definedName name="ELEMENT_4_HEADING" localSheetId="2">'No Intercept (version 7.5)'!$D$15</definedName>
    <definedName name="ELEMENT_4_HEADING" localSheetId="3">'OLS (version 7.5)'!$D$15</definedName>
    <definedName name="ELEMENT_4_TAG" localSheetId="2">'No Intercept (version 7.5)'!$A$16</definedName>
    <definedName name="ELEMENT_4_TAG" localSheetId="3">'OLS (version 7.5)'!$A$16</definedName>
    <definedName name="ELEMENT_5_FOOTPRINT" localSheetId="2">'No Intercept (version 7.5)'!$D$23:$G$24</definedName>
    <definedName name="ELEMENT_5_FOOTPRINT" localSheetId="3">'OLS (version 7.5)'!$D$23:$G$24</definedName>
    <definedName name="ELEMENT_5_HEADING" localSheetId="2">'No Intercept (version 7.5)'!$D$21</definedName>
    <definedName name="ELEMENT_5_HEADING" localSheetId="3">'OLS (version 7.5)'!$D$21</definedName>
    <definedName name="ELEMENT_5_TAG" localSheetId="2">'No Intercept (version 7.5)'!$A$22</definedName>
    <definedName name="ELEMENT_5_TAG" localSheetId="3">'OLS (version 7.5)'!$A$22</definedName>
    <definedName name="ELEMENT_6_FOOTPRINT" localSheetId="2">'No Intercept (version 7.5)'!$D$28:$J$31</definedName>
    <definedName name="ELEMENT_6_FOOTPRINT" localSheetId="3">'OLS (version 7.5)'!$D$28:$J$31</definedName>
    <definedName name="ELEMENT_6_HEADING" localSheetId="2">'No Intercept (version 7.5)'!$D$26</definedName>
    <definedName name="ELEMENT_6_HEADING" localSheetId="3">'OLS (version 7.5)'!$D$26</definedName>
    <definedName name="ELEMENT_6_TAG" localSheetId="2">'No Intercept (version 7.5)'!$A$27</definedName>
    <definedName name="ELEMENT_6_TAG" localSheetId="3">'OLS (version 7.5)'!$A$27</definedName>
    <definedName name="ELEMENT_7_FOOTPRINT" localSheetId="2">'No Intercept (version 7.5)'!$D$35:$L$38</definedName>
    <definedName name="ELEMENT_7_FOOTPRINT" localSheetId="3">'OLS (version 7.5)'!$D$35:$L$38</definedName>
    <definedName name="ELEMENT_7_HEADING" localSheetId="2">'No Intercept (version 7.5)'!$D$33</definedName>
    <definedName name="ELEMENT_7_HEADING" localSheetId="3">'OLS (version 7.5)'!$D$33</definedName>
    <definedName name="ELEMENT_7_TAG" localSheetId="2">'No Intercept (version 7.5)'!$A$34</definedName>
    <definedName name="ELEMENT_7_TAG" localSheetId="3">'OLS (version 7.5)'!$A$34</definedName>
    <definedName name="ELEMENT_8_FOOTPRINT" localSheetId="2">'No Intercept (version 7.5)'!$D$42:$L$51</definedName>
    <definedName name="ELEMENT_8_FOOTPRINT" localSheetId="3">'OLS (version 7.5)'!$D$42:$L$51</definedName>
    <definedName name="ELEMENT_8_HEADING" localSheetId="2">'No Intercept (version 7.5)'!$D$40</definedName>
    <definedName name="ELEMENT_8_HEADING" localSheetId="3">'OLS (version 7.5)'!$D$40</definedName>
    <definedName name="ELEMENT_8_TAG" localSheetId="2">'No Intercept (version 7.5)'!$A$41</definedName>
    <definedName name="ELEMENT_8_TAG" localSheetId="3">'OLS (version 7.5)'!$A$41</definedName>
    <definedName name="FIT_ACTUAL" localSheetId="0">'Report No-Intercept (2006)'!$E$48:$E$52</definedName>
    <definedName name="FIT_PREDICTED" localSheetId="0">'Report No-Intercept (2006)'!$F$48:$F$52</definedName>
    <definedName name="FIT_RESIDUAL" localSheetId="0">'Report No-Intercept (2006)'!$G$48:$G$52</definedName>
    <definedName name="FIT_STDRES" localSheetId="0">'Report No-Intercept (2006)'!$I$48:$I$52</definedName>
    <definedName name="OBS_1" localSheetId="0">'Report No-Intercept (2006)'!$E$150:$E$154</definedName>
    <definedName name="OBS_2" localSheetId="0">'Report No-Intercept (2006)'!$F$150:$F$154</definedName>
    <definedName name="OBS_TABLE" localSheetId="0">'Report No-Intercept (2006)'!$E$149:$F$154</definedName>
    <definedName name="_xlnm.PRINT_AREA" localSheetId="2">'No Intercept (version 7.5)'!$C$3:$M$130</definedName>
    <definedName name="_xlnm.PRINT_AREA" localSheetId="3">'OLS (version 7.5)'!$C$3:$M$130</definedName>
    <definedName name="_xlnm.Print_Area" localSheetId="0">'Report No-Intercept (2006)'!$C$3:$M$142</definedName>
    <definedName name="REPORT_AREA" localSheetId="2">'No Intercept (version 7.5)'!$C$3:$M$130</definedName>
    <definedName name="REPORT_AREA" localSheetId="3">'OLS (version 7.5)'!$C$3:$M$130</definedName>
    <definedName name="REPORT_HEADING" localSheetId="2">'No Intercept (version 7.5)'!$D$4</definedName>
    <definedName name="REPORT_HEADING" localSheetId="3">'OLS (version 7.5)'!$D$4</definedName>
    <definedName name="REPORT_STATE" localSheetId="2">'No Intercept (version 7.5)'!$A$4</definedName>
    <definedName name="REPORT_STATE" localSheetId="3">'OLS (version 7.5)'!$A$4</definedName>
    <definedName name="REPORT_TIMESTAMP" localSheetId="2">'No Intercept (version 7.5)'!$D$5</definedName>
    <definedName name="REPORT_TIMESTAMP" localSheetId="3">'OLS (version 7.5)'!$D$5</definedName>
    <definedName name="UNIT_ACTUAL" localSheetId="0">'Report No-Intercept (2006)'!$F$62:$F$66</definedName>
    <definedName name="UNIT_PREDICTED" localSheetId="0">'Report No-Intercept (2006)'!$G$62:$G$66</definedName>
    <definedName name="UNIT_RESIDUAL" localSheetId="0">'Report No-Intercept (2006)'!$H$62:$H$66</definedName>
  </definedNames>
  <calcPr calcId="152511"/>
</workbook>
</file>

<file path=xl/calcChain.xml><?xml version="1.0" encoding="utf-8"?>
<calcChain xmlns="http://schemas.openxmlformats.org/spreadsheetml/2006/main">
  <c r="C21" i="5" l="1"/>
  <c r="C20" i="5"/>
  <c r="C19" i="5"/>
  <c r="C18" i="5"/>
  <c r="C17" i="5"/>
  <c r="C16" i="5"/>
  <c r="C15" i="5"/>
  <c r="C14" i="5"/>
  <c r="I105" i="8"/>
  <c r="D9" i="5"/>
  <c r="D8" i="5"/>
  <c r="C32" i="5" l="1"/>
  <c r="C31" i="5"/>
  <c r="C30" i="5"/>
  <c r="C29" i="5"/>
  <c r="C28" i="5"/>
  <c r="C27" i="5"/>
  <c r="C26" i="5"/>
  <c r="C25" i="5"/>
  <c r="E32" i="5"/>
  <c r="E30" i="5"/>
  <c r="E31" i="5"/>
  <c r="E29" i="5"/>
  <c r="E28" i="5"/>
  <c r="E27" i="5"/>
  <c r="E26" i="5"/>
  <c r="E25" i="5"/>
  <c r="E21" i="5"/>
  <c r="E20" i="5"/>
  <c r="E19" i="5"/>
  <c r="E18" i="5"/>
  <c r="E17" i="5"/>
  <c r="E16" i="5"/>
  <c r="E15" i="5"/>
  <c r="E14" i="5"/>
  <c r="F26" i="5" l="1"/>
  <c r="I105" i="7"/>
  <c r="D117" i="4" l="1"/>
  <c r="H91" i="4"/>
</calcChain>
</file>

<file path=xl/comments1.xml><?xml version="1.0" encoding="utf-8"?>
<comments xmlns="http://schemas.openxmlformats.org/spreadsheetml/2006/main">
  <authors>
    <author>Hu, Shu-Ping                  SB Tecolote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Type=Costat Criteria
Version=1
Criteria=Rules of Thumb,0.95,0.95,60,25,25,25,10</t>
        </r>
      </text>
    </comment>
  </commentList>
</comments>
</file>

<file path=xl/comments2.xml><?xml version="1.0" encoding="utf-8"?>
<comments xmlns="http://schemas.openxmlformats.org/spreadsheetml/2006/main">
  <authors>
    <author>Hu, Shu-Ping                  SB Tecolote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Version=1.3
Type=AnalysisReport</t>
        </r>
      </text>
    </comment>
    <comment ref="A4" authorId="0" shapeId="0">
      <text>
        <r>
          <rPr>
            <b/>
            <sz val="9"/>
            <color indexed="81"/>
            <rFont val="Tahoma"/>
            <family val="2"/>
          </rPr>
          <t>Dataset=R2 CO$TAT Data
CaseName=No Intercept (version 7.5)
culture=en-US
Timestamp=10/30/2017 1:31:56 PM
Heading=Linear Analysis for Dataset R2 CO$TAT Data, No Intercept (version 7.5)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>Version=1.3
Type=Table
Style=MODFORMEQTABLE
Name=171A-DBC7-2241-3214
Description=Model Form and Equation Table
Culture=en-US
Timestamp=10/30/2017 1:31:56 PM
Footprint=R9C4:R11C12</t>
        </r>
      </text>
    </comment>
    <comment ref="A16" authorId="0" shapeId="0">
      <text>
        <r>
          <rPr>
            <b/>
            <sz val="9"/>
            <color indexed="81"/>
            <rFont val="Tahoma"/>
            <family val="2"/>
          </rPr>
          <t>Version=1.3
Type=Table
Style=COEFSTATSTABLE
Name=171B-780B-22F7-94C0
Description=Coefficient Statistics Summary
Culture=en-US
Timestamp=10/30/2017 1:31:56 PM
Footprint=R17C4:R19C10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Version=1.3
Type=Table
Style=FITSTATSTABLE
Name=171B-780B-12A5-D8DD
Description=Goodness-of-Fit Statistics
Culture=en-US
Timestamp=10/30/2017 1:31:56 PM
Footprint=R23C4:R24C7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Version=1.3
Type=Table
Style=ANALVARIANCETABLE
Name=171B-780B-0D94-77EA
Description=Analysis of Variance
Culture=en-US
Timestamp=10/30/2017 1:31:56 PM
Footprint=R28C4:R31C10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Version=1.3
Type=Table
Style=OUTLIERANALYSIS
Name=171B-780B-3437-FC0B
Description=Outlier Analysis Summary
Culture=en-US
Timestamp=10/30/2017 1:31:56 PM
Footprint=R35C4:R38C12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Version=1.3
Type=Table
Style=OUTLIERTABLE
Name=171B-780B-2BA8-626B
Description=Outlier Analysis Table
Culture=en-US
Timestamp=10/30/2017 1:31:56 PM
Footprint=R42C4:R51C12</t>
        </r>
      </text>
    </comment>
    <comment ref="A56" authorId="0" shapeId="0">
      <text>
        <r>
          <rPr>
            <b/>
            <sz val="9"/>
            <color indexed="81"/>
            <rFont val="Tahoma"/>
            <family val="2"/>
          </rPr>
          <t>Version=1.3
Type=Table
Style=PCTERRORTABLE
Name=171B-780B-4687-39BD
Description=Percentage Error Table
Culture=en-US
Timestamp=10/30/2017 1:31:56 PM
Footprint=R57C4:R67C10</t>
        </r>
      </text>
    </comment>
    <comment ref="A70" authorId="0" shapeId="0">
      <text>
        <r>
          <rPr>
            <b/>
            <sz val="9"/>
            <color indexed="81"/>
            <rFont val="Tahoma"/>
            <family val="2"/>
          </rPr>
          <t>Version=1.3
Type=Table
Style=SUMMARYPREDTABLE
Name=171B-9F1C-309C-F807
Description=Summary of Predictive Measures
Culture=en-US
Timestamp=10/30/2017 1:31:56 PM
Footprint=R71C4:R78C8</t>
        </r>
      </text>
    </comment>
    <comment ref="A84" authorId="0" shapeId="0">
      <text>
        <r>
          <rPr>
            <b/>
            <sz val="9"/>
            <color indexed="81"/>
            <rFont val="Tahoma"/>
            <family val="2"/>
          </rPr>
          <t>Version=1.3
Type=Chart
Style=ACTUALVSPREDICTEDCHART
Name=171C-6271-20A4-7F8B
Description=
Culture=en-US
Timestamp=10/30/2017 1:31:56 PM
Footprint=R85C4:R104C7</t>
        </r>
      </text>
    </comment>
    <comment ref="A85" authorId="0" shapeId="0">
      <text>
        <r>
          <rPr>
            <b/>
            <sz val="9"/>
            <color indexed="81"/>
            <rFont val="Tahoma"/>
            <family val="2"/>
          </rPr>
          <t>Version=1.3
Type=Chart
Style=STDRESIDUALCHART
Name=171D-4CD7-370F-6F49
Description=
Culture=en-US
Timestamp=10/30/2017 1:31:56 PM
Footprint=R85C8:R104C11</t>
        </r>
      </text>
    </comment>
    <comment ref="A106" authorId="0" shapeId="0">
      <text>
        <r>
          <rPr>
            <b/>
            <sz val="9"/>
            <color indexed="81"/>
            <rFont val="Tahoma"/>
            <family val="2"/>
          </rPr>
          <t>Version=1.3
Type=Chart
Style=FITTEDLINECHART
Name=171D-73E8-5A9D-DA1A
Description=
Culture=en-US
Timestamp=10/30/2017 1:31:56 PM
Footprint=R107C4:R126C7</t>
        </r>
      </text>
    </comment>
    <comment ref="A107" authorId="0" shapeId="0">
      <text>
        <r>
          <rPr>
            <b/>
            <sz val="9"/>
            <color indexed="81"/>
            <rFont val="Tahoma"/>
            <family val="2"/>
          </rPr>
          <t>Version=1.3
Type=Chart
Style=NORMALPROBCHART
Name=171E-5E4E-2391-8C73
Description=
Culture=en-US
Timestamp=10/30/2017 1:31:56 PM
Footprint=R107C8:R126C11</t>
        </r>
      </text>
    </comment>
    <comment ref="A128" authorId="0" shapeId="0">
      <text>
        <r>
          <rPr>
            <b/>
            <sz val="9"/>
            <color indexed="81"/>
            <rFont val="Tahoma"/>
            <family val="2"/>
          </rPr>
          <t>Version=1.3
Type=Table
Style=UnprintableDisclaimer
Name=1721-E0D5-5DAB-38F9
Description=
Culture=en-US
Timestamp=10/30/2017 1:31:56 PM
Footprint=R129C3:R133C4</t>
        </r>
      </text>
    </comment>
    <comment ref="A136" authorId="0" shapeId="0">
      <text>
        <r>
          <rPr>
            <b/>
            <sz val="9"/>
            <color indexed="81"/>
            <rFont val="Tahoma"/>
            <family val="2"/>
          </rPr>
          <t>Version=1.3
Type=Table
Style=FITTEDLINEDATA
Name=171E-102C-4B22-41DE
Description=Fitted Line Data
Culture=en-US
Timestamp=10/30/2017 1:31:56 PM
Footprint=R137C4:R142C7</t>
        </r>
      </text>
    </comment>
    <comment ref="A145" authorId="0" shapeId="0">
      <text>
        <r>
          <rPr>
            <b/>
            <sz val="9"/>
            <color indexed="81"/>
            <rFont val="Tahoma"/>
            <family val="2"/>
          </rPr>
          <t>Version=1.3
Type=Table
Style=NORMALPROBCHARTFITDATA
Name=171F-21A3-6F89-51BB
Description=Normal Probability Fit Data
Culture=en-US
Timestamp=10/30/2017 1:31:56 PM
Footprint=R146C4:R151C5</t>
        </r>
      </text>
    </comment>
    <comment ref="A154" authorId="0" shapeId="0">
      <text>
        <r>
          <rPr>
            <b/>
            <sz val="9"/>
            <color indexed="81"/>
            <rFont val="Tahoma"/>
            <family val="2"/>
          </rPr>
          <t>Version=1.3
Type=Table
Style=NORMALPROBCHARTPLOTDATA
Name=171E-FA92-7245-CD98
Description=Normal Probability Plot Data
Culture=en-US
Timestamp=10/30/2017 1:31:56 PM
Footprint=R155C4:R160C7</t>
        </r>
      </text>
    </comment>
    <comment ref="A165" authorId="0" shapeId="0">
      <text>
        <r>
          <rPr>
            <b/>
            <sz val="9"/>
            <color indexed="81"/>
            <rFont val="Tahoma"/>
            <family val="2"/>
          </rPr>
          <t>Version=1.3
Type=Table
Style=DATAPOINTSTABLE
Name=171B-9F1C-609F-CE4D
Description=Model Data Points
Culture=en-US
Timestamp=10/30/2017 1:31:56 PM
Footprint=R166C4:R171C6</t>
        </r>
      </text>
    </comment>
  </commentList>
</comments>
</file>

<file path=xl/comments3.xml><?xml version="1.0" encoding="utf-8"?>
<comments xmlns="http://schemas.openxmlformats.org/spreadsheetml/2006/main">
  <authors>
    <author>Hu, Shu-Ping                  SB Tecolote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Version=1.3
Type=AnalysisReport</t>
        </r>
      </text>
    </comment>
    <comment ref="A4" authorId="0" shapeId="0">
      <text>
        <r>
          <rPr>
            <b/>
            <sz val="9"/>
            <color indexed="81"/>
            <rFont val="Tahoma"/>
            <family val="2"/>
          </rPr>
          <t>Dataset=R2 CO$TAT Data
CaseName=OLS (version 7.5)
culture=en-US
Timestamp=11/17/2017 5:56:29 PM
Heading=Linear Analysis for Dataset R2 CO$TAT Data, OLS (version 7.5)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>Version=1.3
Type=Table
Style=MODFORMEQTABLE
Name=0777-3567-0780-FF75
Description=Model Form and Equation Table
Culture=en-US
Timestamp=11/17/2017 5:56:29 PM
Footprint=R9C4:R11C12</t>
        </r>
      </text>
    </comment>
    <comment ref="A16" authorId="0" shapeId="0">
      <text>
        <r>
          <rPr>
            <b/>
            <sz val="9"/>
            <color indexed="81"/>
            <rFont val="Tahoma"/>
            <family val="2"/>
          </rPr>
          <t>Version=1.3
Type=Table
Style=COEFSTATSTABLE
Name=0777-D19F-783B-7E64
Description=Coefficient Statistics Summary
Culture=en-US
Timestamp=11/17/2017 5:56:29 PM
Footprint=R17C4:R19C10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Version=1.3
Type=Table
Style=FITSTATSTABLE
Name=0777-D19F-2184-125A
Description=Goodness-of-Fit Statistics
Culture=en-US
Timestamp=11/17/2017 5:56:29 PM
Footprint=R23C4:R24C7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Version=1.3
Type=Table
Style=ANALVARIANCETABLE
Name=0777-D19F-4AC6-9AB7
Description=Analysis of Variance
Culture=en-US
Timestamp=11/17/2017 5:56:29 PM
Footprint=R28C4:R31C10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Version=1.3
Type=Table
Style=OUTLIERANALYSIS
Name=0777-D19F-6487-300E
Description=Outlier Analysis Summary
Culture=en-US
Timestamp=11/17/2017 5:56:29 PM
Footprint=R35C4:R38C12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Version=1.3
Type=Table
Style=OUTLIERTABLE
Name=0777-D19F-0E02-66CA
Description=Outlier Analysis Table
Culture=en-US
Timestamp=11/17/2017 5:56:29 PM
Footprint=R42C4:R51C12</t>
        </r>
      </text>
    </comment>
    <comment ref="A56" authorId="0" shapeId="0">
      <text>
        <r>
          <rPr>
            <b/>
            <sz val="9"/>
            <color indexed="81"/>
            <rFont val="Tahoma"/>
            <family val="2"/>
          </rPr>
          <t>Version=1.3
Type=Table
Style=PCTERRORTABLE
Name=0777-D19F-6F88-A4FC
Description=Percentage Error Table
Culture=en-US
Timestamp=11/17/2017 5:56:29 PM
Footprint=R57C4:R67C10</t>
        </r>
      </text>
    </comment>
    <comment ref="A70" authorId="0" shapeId="0">
      <text>
        <r>
          <rPr>
            <b/>
            <sz val="9"/>
            <color indexed="81"/>
            <rFont val="Tahoma"/>
            <family val="2"/>
          </rPr>
          <t>Version=1.3
Type=Table
Style=SUMMARYPREDTABLE
Name=0777-F8AD-76AF-3F65
Description=Summary of Predictive Measures
Culture=en-US
Timestamp=11/17/2017 5:56:29 PM
Footprint=R71C4:R78C8</t>
        </r>
      </text>
    </comment>
    <comment ref="A84" authorId="0" shapeId="0">
      <text>
        <r>
          <rPr>
            <b/>
            <sz val="9"/>
            <color indexed="81"/>
            <rFont val="Tahoma"/>
            <family val="2"/>
          </rPr>
          <t>Version=1.3
Type=Chart
Style=ACTUALVSPREDICTEDCHART
Name=0778-BBF3-69BE-0D32
Description=
Culture=en-US
Timestamp=11/17/2017 5:56:29 PM
Footprint=R85C4:R104C7</t>
        </r>
      </text>
    </comment>
    <comment ref="A85" authorId="0" shapeId="0">
      <text>
        <r>
          <rPr>
            <b/>
            <sz val="9"/>
            <color indexed="81"/>
            <rFont val="Tahoma"/>
            <family val="2"/>
          </rPr>
          <t>Version=1.3
Type=Chart
Style=STDRESIDUALCHART
Name=0779-CD55-0DD0-1AC0
Description=
Culture=en-US
Timestamp=11/17/2017 5:56:29 PM
Footprint=R85C8:R104C11</t>
        </r>
      </text>
    </comment>
    <comment ref="A106" authorId="0" shapeId="0">
      <text>
        <r>
          <rPr>
            <b/>
            <sz val="9"/>
            <color indexed="81"/>
            <rFont val="Tahoma"/>
            <family val="2"/>
          </rPr>
          <t>Version=1.3
Type=Chart
Style=FITTEDLINECHART
Name=0779-F463-6921-E3B6
Description=
Culture=en-US
Timestamp=11/17/2017 5:56:29 PM
Footprint=R107C4:R126C7</t>
        </r>
      </text>
    </comment>
    <comment ref="A107" authorId="0" shapeId="0">
      <text>
        <r>
          <rPr>
            <b/>
            <sz val="9"/>
            <color indexed="81"/>
            <rFont val="Tahoma"/>
            <family val="2"/>
          </rPr>
          <t>Version=1.3
Type=Chart
Style=NORMALPROBCHART
Name=077A-DEB7-7265-42D1
Description=
Culture=en-US
Timestamp=11/17/2017 5:56:29 PM
Footprint=R107C8:R126C11</t>
        </r>
      </text>
    </comment>
    <comment ref="A128" authorId="0" shapeId="0">
      <text>
        <r>
          <rPr>
            <b/>
            <sz val="9"/>
            <color indexed="81"/>
            <rFont val="Tahoma"/>
            <family val="2"/>
          </rPr>
          <t>Version=1.3
Type=Table
Style=UnprintableDisclaimer
Name=077E-AF15-6FF6-1764
Description=
Culture=en-US
Timestamp=11/17/2017 5:56:29 PM
Footprint=R129C3:R133C4</t>
        </r>
      </text>
    </comment>
    <comment ref="A136" authorId="0" shapeId="0">
      <text>
        <r>
          <rPr>
            <b/>
            <sz val="9"/>
            <color indexed="81"/>
            <rFont val="Tahoma"/>
            <family val="2"/>
          </rPr>
          <t>Version=1.3
Type=Table
Style=FITTEDLINEDATA
Name=077A-698D-32B6-BB04
Description=Fitted Line Data
Culture=en-US
Timestamp=11/17/2017 5:56:29 PM
Footprint=R137C4:R142C7</t>
        </r>
      </text>
    </comment>
    <comment ref="A145" authorId="0" shapeId="0">
      <text>
        <r>
          <rPr>
            <b/>
            <sz val="9"/>
            <color indexed="81"/>
            <rFont val="Tahoma"/>
            <family val="2"/>
          </rPr>
          <t>Version=1.3
Type=Table
Style=NORMALPROBCHARTFITDATA
Name=077B-A1FD-6559-7EB8
Description=Normal Probability Fit Data
Culture=en-US
Timestamp=11/17/2017 5:56:29 PM
Footprint=R146C4:R151C5</t>
        </r>
      </text>
    </comment>
    <comment ref="A154" authorId="0" shapeId="0">
      <text>
        <r>
          <rPr>
            <b/>
            <sz val="9"/>
            <color indexed="81"/>
            <rFont val="Tahoma"/>
            <family val="2"/>
          </rPr>
          <t>Version=1.3
Type=Table
Style=NORMALPROBCHARTPLOTDATA
Name=077B-53E1-71E8-1664
Description=Normal Probability Plot Data
Culture=en-US
Timestamp=11/17/2017 5:56:29 PM
Footprint=R155C4:R160C7</t>
        </r>
      </text>
    </comment>
    <comment ref="A165" authorId="0" shapeId="0">
      <text>
        <r>
          <rPr>
            <b/>
            <sz val="9"/>
            <color indexed="81"/>
            <rFont val="Tahoma"/>
            <family val="2"/>
          </rPr>
          <t>Version=1.3
Type=Table
Style=DATAPOINTSTABLE
Name=0778-1FBB-4A2D-26E1
Description=Model Data Points
Culture=en-US
Timestamp=11/17/2017 5:56:29 PM
Footprint=R166C4:R171C6</t>
        </r>
      </text>
    </comment>
  </commentList>
</comments>
</file>

<file path=xl/comments4.xml><?xml version="1.0" encoding="utf-8"?>
<comments xmlns="http://schemas.openxmlformats.org/spreadsheetml/2006/main">
  <authors>
    <author>shu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>Type=Costat Dataset
Version=1
Orientation=1
FiscalYear=
CurrencyType=
Units=
Fee=False
GandA=False
Overhead=False
HistogramBins=0
Precision=4
ChartPrecision=2
ExportCost=True
ExportUnits=
ExportFee=True
ExportGandA=True
ExportOverhead=True
ExportRisk=False
ExportRiskDistributionMode=0</t>
        </r>
      </text>
    </comment>
    <comment ref="A2" authorId="0" shapeId="0">
      <text>
        <r>
          <rPr>
            <sz val="8"/>
            <color indexed="81"/>
            <rFont val="Tahoma"/>
            <family val="2"/>
          </rPr>
          <t>Type=Costat Cases
Version=7
Criteria=
Case=No Intercept,1,Y,X,,,,,,,,,,False,Additive,,,,,,,,0,,,,,,0,38905.7451157407,Y = 10.24 * X,4,99.3328,2.7806,1.0000,745.3710,1.0000,27.3015,,,30.4000,2.7806,8.8748,7.4282,5,,,,,4,False,,,,,2
Case=No Intercept (version 7.5),1,Y,X,,,,,,,,,,False,Additive,,,,,,,,0,,,,,,,43059.7670354977,Y = 10.2364 * X,4,99.3327737157561,2.78061471293996,0.999984888580742,745.370958259847,0.999984888580742,27.3014827117475,,,30.4,2.78061471293996,8.8748197094313,7.42822966507177,5,,,,,6,True,,,,,2
Case=OLS (version 7.5),1,Y,X,,,,,,,,,,True,Additive,,,,,,,,0,,,,,,,43056.7475597454,Y = (-1.7) + 10.7 * X,3,96.7837254233436,3.07137319994385,0.998394517792531,121.367491166078,0.998394517792531,11.016691480026,0.365815568626941,-0.527739970429885,30.4,3.07137319994385,10.2592279867822,7.63157894736842,5,,,,,4,True,,,,,2</t>
        </r>
      </text>
    </comment>
    <comment ref="A3" authorId="0" shapeId="0">
      <text>
        <r>
          <rPr>
            <sz val="8"/>
            <color indexed="81"/>
            <rFont val="Tahoma"/>
            <family val="2"/>
          </rPr>
          <t>Type=Costat Estimates
Version=1</t>
        </r>
      </text>
    </comment>
  </commentList>
</comments>
</file>

<file path=xl/comments5.xml><?xml version="1.0" encoding="utf-8"?>
<comments xmlns="http://schemas.openxmlformats.org/spreadsheetml/2006/main">
  <authors>
    <author>Hu, Shu-Ping                  SB Tecolote</author>
  </authors>
  <commentList>
    <comment ref="D26" authorId="0" shapeId="0">
      <text>
        <r>
          <rPr>
            <b/>
            <sz val="9"/>
            <color indexed="81"/>
            <rFont val="Tahoma"/>
            <family val="2"/>
          </rPr>
          <t>See Cell W57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<sst xmlns="http://schemas.openxmlformats.org/spreadsheetml/2006/main" count="688" uniqueCount="212">
  <si>
    <t>DATA  SET:</t>
  </si>
  <si>
    <t>X</t>
  </si>
  <si>
    <t>Y</t>
  </si>
  <si>
    <t>Equation:   Y = a + b X</t>
  </si>
  <si>
    <t>SUMMARY OUTPUT</t>
  </si>
  <si>
    <t>Regression Statistics</t>
  </si>
  <si>
    <t>Multiple R</t>
  </si>
  <si>
    <t>R Square</t>
  </si>
  <si>
    <t>Adjusted R Sqr</t>
  </si>
  <si>
    <t>Standard Error</t>
  </si>
  <si>
    <t>COMPARISON  TABLE:</t>
  </si>
  <si>
    <t>Observations</t>
  </si>
  <si>
    <t>CO$TAT</t>
  </si>
  <si>
    <t>SYSTAT</t>
  </si>
  <si>
    <t>EXCEL</t>
  </si>
  <si>
    <t>ANOVA</t>
  </si>
  <si>
    <t>with Intercept</t>
  </si>
  <si>
    <t>df</t>
  </si>
  <si>
    <t>SS</t>
  </si>
  <si>
    <t>MS</t>
  </si>
  <si>
    <t>F</t>
  </si>
  <si>
    <t>Signif F</t>
  </si>
  <si>
    <t>Regression</t>
  </si>
  <si>
    <t>Residual</t>
  </si>
  <si>
    <t>Total</t>
  </si>
  <si>
    <t>Coefficients</t>
  </si>
  <si>
    <t>Standard Err</t>
  </si>
  <si>
    <t>t Stat</t>
  </si>
  <si>
    <t>P-value</t>
  </si>
  <si>
    <t>Lower 95%</t>
  </si>
  <si>
    <t>Upper 95%</t>
  </si>
  <si>
    <t>Lower 95.000%</t>
  </si>
  <si>
    <t>Upper 95.000%</t>
  </si>
  <si>
    <t>F-Stat</t>
  </si>
  <si>
    <t>Intercept</t>
  </si>
  <si>
    <t>SSR</t>
  </si>
  <si>
    <t>X Variable 1</t>
  </si>
  <si>
    <t>SSE</t>
  </si>
  <si>
    <t>SST</t>
  </si>
  <si>
    <t>df for SST</t>
  </si>
  <si>
    <t>w/o Intercept</t>
  </si>
  <si>
    <t>RESIDUAL OUTPUT</t>
  </si>
  <si>
    <t>Observation</t>
  </si>
  <si>
    <t>Predicted Y</t>
  </si>
  <si>
    <t>Residuals</t>
  </si>
  <si>
    <t>Std Resid</t>
  </si>
  <si>
    <t>Equation:   Y = b X</t>
  </si>
  <si>
    <t>Costat Dataset</t>
  </si>
  <si>
    <t>Variable ID</t>
  </si>
  <si>
    <t>X Value</t>
  </si>
  <si>
    <t>Y Value</t>
  </si>
  <si>
    <t>Observation 1</t>
  </si>
  <si>
    <t>Observation 2</t>
  </si>
  <si>
    <t>Observation 3</t>
  </si>
  <si>
    <t>Observation 4</t>
  </si>
  <si>
    <t>Observation 5</t>
  </si>
  <si>
    <t>Costat Cases</t>
  </si>
  <si>
    <t>Costat PI Inputs</t>
  </si>
  <si>
    <t>Corr Coef (Fit)</t>
  </si>
  <si>
    <r>
      <t>R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(Fit)</t>
    </r>
  </si>
  <si>
    <r>
      <t>Adj. R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(Fit)</t>
    </r>
  </si>
  <si>
    <r>
      <t>R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(Unit)</t>
    </r>
  </si>
  <si>
    <r>
      <t>Adj. R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(Unit)</t>
    </r>
  </si>
  <si>
    <t>Adjusted R Square</t>
  </si>
  <si>
    <t>Significance F</t>
  </si>
  <si>
    <t>Lower 95.0%</t>
  </si>
  <si>
    <t>Upper 95.0%</t>
  </si>
  <si>
    <t>Standard Residuals</t>
  </si>
  <si>
    <t>Old Output</t>
  </si>
  <si>
    <t>Linear Analysis for Dataset R2 CO$TAT Data, No Intercept</t>
  </si>
  <si>
    <t>Friday, July 07, 5:52 pm</t>
  </si>
  <si>
    <t>I. Model Form and Equation Table</t>
  </si>
  <si>
    <t>Model Form:</t>
  </si>
  <si>
    <t>Number of Observations Used:</t>
  </si>
  <si>
    <t>Equation in Unit Space:</t>
  </si>
  <si>
    <t>Unweighted Linear model</t>
  </si>
  <si>
    <t>Y = 10.24 * X</t>
  </si>
  <si>
    <t>II. Fit Measures (in Fit Space)</t>
  </si>
  <si>
    <t>Coefficient Statistics Summary</t>
  </si>
  <si>
    <t>Variable</t>
  </si>
  <si>
    <t>Coefficient</t>
  </si>
  <si>
    <t/>
  </si>
  <si>
    <t>Std Dev of Coef</t>
  </si>
  <si>
    <t>Beta Value</t>
  </si>
  <si>
    <t>T-Statistic (Coef/SD)</t>
  </si>
  <si>
    <t>Prob Not Zero</t>
  </si>
  <si>
    <t>Goodness-of-Fit Statistics</t>
  </si>
  <si>
    <t>Std Error (SE)</t>
  </si>
  <si>
    <t>R-Squared</t>
  </si>
  <si>
    <t>R-Squared (Adj)</t>
  </si>
  <si>
    <t>Pearson's Corr Coef</t>
  </si>
  <si>
    <t>Analysis of Variance</t>
  </si>
  <si>
    <t>Due To</t>
  </si>
  <si>
    <t>Residual (Error)</t>
  </si>
  <si>
    <t>DF</t>
  </si>
  <si>
    <t>Sum of Sqr (SS)</t>
  </si>
  <si>
    <t>Mean SQ = SS/DF</t>
  </si>
  <si>
    <t>Outlier Analysis Summary</t>
  </si>
  <si>
    <t>Observations exhibiting unusual values</t>
  </si>
  <si>
    <t>Dependent Variable</t>
  </si>
  <si>
    <t>Independent Variable</t>
  </si>
  <si>
    <t>Observations influencing coefficients</t>
  </si>
  <si>
    <t xml:space="preserve"> </t>
  </si>
  <si>
    <t>#4, #5</t>
  </si>
  <si>
    <t>Outlier Analysis Table</t>
  </si>
  <si>
    <t>Obs #</t>
  </si>
  <si>
    <t>Predicted Y Value</t>
  </si>
  <si>
    <t>Std. Dev. Pred Y</t>
  </si>
  <si>
    <t>Std. Residual</t>
  </si>
  <si>
    <t>Leverage</t>
  </si>
  <si>
    <t>Cook's Distance</t>
  </si>
  <si>
    <t>Flags</t>
  </si>
  <si>
    <t>D</t>
  </si>
  <si>
    <t>SE = 2.7806, Mean = 30.4000, Coef. of Var. = 9.15% in Fit Space</t>
  </si>
  <si>
    <t>D denotes an observation with an unusual influence on the fitted regression equation.</t>
  </si>
  <si>
    <t>III. Predictive Measures (in Unit Space)</t>
  </si>
  <si>
    <t>Percentage Error Table</t>
  </si>
  <si>
    <t>Avg</t>
  </si>
  <si>
    <t>Name</t>
  </si>
  <si>
    <t>(Arith)</t>
  </si>
  <si>
    <t>(Absolute)</t>
  </si>
  <si>
    <t>Actuals</t>
  </si>
  <si>
    <t>Predicted</t>
  </si>
  <si>
    <t>% Errors</t>
  </si>
  <si>
    <t>@</t>
  </si>
  <si>
    <t>@ Refer to outlier analysis table.</t>
  </si>
  <si>
    <t>Summary of Predictive Measures</t>
  </si>
  <si>
    <t>Average Actual (Avg Act)</t>
  </si>
  <si>
    <t>Standard Error (SE)</t>
  </si>
  <si>
    <t>Root Mean Square (RMS) of % Errors</t>
  </si>
  <si>
    <t>Mean Absolute Deviation (Mad) of % Errors</t>
  </si>
  <si>
    <t>Coef of Variation based on Std Error (SE/Avg Act)</t>
  </si>
  <si>
    <t>Coef of Variation based on MAD Res (MAD Res/Avg Act)</t>
  </si>
  <si>
    <t>Pearson's Correlation Coefficient between Act &amp; Pred</t>
  </si>
  <si>
    <t>Adjusted R-Squared in Unit Space</t>
  </si>
  <si>
    <t>IV. Prediction Intervals</t>
  </si>
  <si>
    <t>Not available or inappropriately defined. Inputs must be specified for all independent and dummy</t>
  </si>
  <si>
    <t>variables.</t>
  </si>
  <si>
    <t>V. Charts</t>
  </si>
  <si>
    <t>This data is needed for the charts to work. It is not part of the report and will not be printed. If</t>
  </si>
  <si>
    <t>you want this data to be included in future reports, you can add it from the report options.</t>
  </si>
  <si>
    <t>VI. Model Data Points</t>
  </si>
  <si>
    <t>PROBABILITY OUTPUT</t>
  </si>
  <si>
    <t>Percentile</t>
  </si>
  <si>
    <t>Costat Session</t>
  </si>
  <si>
    <t>Costat Criteria</t>
  </si>
  <si>
    <t>Costat Report</t>
  </si>
  <si>
    <t>Fitted Line Data</t>
  </si>
  <si>
    <t>Normal Probability Fit Data</t>
  </si>
  <si>
    <t>Normal Probability Plot Data</t>
  </si>
  <si>
    <t>Model Data Points</t>
  </si>
  <si>
    <t>Y = 10.2364 * X</t>
  </si>
  <si>
    <t>P-Value</t>
  </si>
  <si>
    <t>SE = 2.780615, Mean = 30.400000, Coef. of Var. = 9.1468% in Fit Space</t>
  </si>
  <si>
    <t>Not available or inappropriately defined. Inputs must be specified for all independent and dummy variables.</t>
  </si>
  <si>
    <t>Actual</t>
  </si>
  <si>
    <t>Ui</t>
  </si>
  <si>
    <t>di</t>
  </si>
  <si>
    <t>Zi</t>
  </si>
  <si>
    <t>MINITAB</t>
  </si>
  <si>
    <t>OUTPUT in 2006</t>
  </si>
  <si>
    <t xml:space="preserve">—————   11/17/2017 12:48:09 PM   ———————————————————— </t>
  </si>
  <si>
    <t xml:space="preserve">General Regression Analysis: Y versus X </t>
  </si>
  <si>
    <t>Regression Equation</t>
  </si>
  <si>
    <t>Y  =  10.2364 X</t>
  </si>
  <si>
    <t>Summary of Model</t>
  </si>
  <si>
    <t>PRESS = 60.9619  R-Sq(pred) = 98.95%</t>
  </si>
  <si>
    <t>Fits and Diagnostics for All Observations</t>
  </si>
  <si>
    <t>Durbin-Watson Statistic</t>
  </si>
  <si>
    <t>Durbin-Watson statistic = 2.96842</t>
  </si>
  <si>
    <t>Y  =  -1.7 + 10.7 X</t>
  </si>
  <si>
    <t>S = 3.07137      R-Sq = 97.59%        R-Sq(adj) = 96.78%</t>
  </si>
  <si>
    <t>PRESS = 93.7398  R-Sq(pred) = 92.01%</t>
  </si>
  <si>
    <t>Durbin-Watson statistic = 3.20707</t>
  </si>
  <si>
    <t>—————   11/17/2017 5:32:40PM   ————————————————————</t>
  </si>
  <si>
    <t>Term</t>
  </si>
  <si>
    <t>Coef</t>
  </si>
  <si>
    <t>SE Coef</t>
  </si>
  <si>
    <t>T</t>
  </si>
  <si>
    <t>P</t>
  </si>
  <si>
    <t>CI</t>
  </si>
  <si>
    <t>VIF</t>
  </si>
  <si>
    <t>Constant</t>
  </si>
  <si>
    <t>(-11.9516,</t>
  </si>
  <si>
    <t>8.5516)</t>
  </si>
  <si>
    <t>(  7.6090,</t>
  </si>
  <si>
    <t>13.7910)</t>
  </si>
  <si>
    <t>Source</t>
  </si>
  <si>
    <t>Seq SS</t>
  </si>
  <si>
    <t>Adj SS</t>
  </si>
  <si>
    <t>Adj MS</t>
  </si>
  <si>
    <t>Error</t>
  </si>
  <si>
    <t>Obs</t>
  </si>
  <si>
    <t>Fit</t>
  </si>
  <si>
    <t>SE Fit</t>
  </si>
  <si>
    <t>St Resid</t>
  </si>
  <si>
    <t>(9.19537,</t>
  </si>
  <si>
    <t>11.2774)</t>
  </si>
  <si>
    <t>Friday, 17 November 2017, 5:56 PM</t>
  </si>
  <si>
    <t>Y = (-1.7) + 10.7 * X</t>
  </si>
  <si>
    <t>#5</t>
  </si>
  <si>
    <t>SE = 3.0714, Mean = 30.4000, Coef. of Var. = 10.10% in Fit Space</t>
  </si>
  <si>
    <t>DF for SST</t>
  </si>
  <si>
    <t>Linear Analysis for Dataset Adj R2 Data, OLS (version 7.5)</t>
  </si>
  <si>
    <t>Linear Analysis for Dataset Adj R2 Data, No Intercept (version 7.5)</t>
  </si>
  <si>
    <t>Excel ToolPak</t>
  </si>
  <si>
    <t>Minitab</t>
  </si>
  <si>
    <r>
      <t>Adjusted R</t>
    </r>
    <r>
      <rPr>
        <b/>
        <vertAlign val="superscript"/>
        <sz val="12"/>
        <color rgb="FF1F497D"/>
        <rFont val="Calibri"/>
        <family val="2"/>
      </rPr>
      <t>2</t>
    </r>
    <r>
      <rPr>
        <b/>
        <sz val="12"/>
        <color rgb="FF1F497D"/>
        <rFont val="Calibri"/>
        <family val="2"/>
      </rPr>
      <t xml:space="preserve"> = R</t>
    </r>
    <r>
      <rPr>
        <b/>
        <vertAlign val="superscript"/>
        <sz val="12"/>
        <color rgb="FF1F497D"/>
        <rFont val="Calibri"/>
        <family val="2"/>
      </rPr>
      <t>2</t>
    </r>
    <r>
      <rPr>
        <b/>
        <sz val="12"/>
        <color rgb="FF1F497D"/>
        <rFont val="Calibri"/>
        <family val="2"/>
      </rPr>
      <t xml:space="preserve"> – (1 – R</t>
    </r>
    <r>
      <rPr>
        <b/>
        <vertAlign val="superscript"/>
        <sz val="12"/>
        <color rgb="FF1F497D"/>
        <rFont val="Calibri"/>
        <family val="2"/>
      </rPr>
      <t>2</t>
    </r>
    <r>
      <rPr>
        <b/>
        <sz val="12"/>
        <color rgb="FF1F497D"/>
        <rFont val="Calibri"/>
        <family val="2"/>
      </rPr>
      <t>) * (p)/(n – p) = 1 - SSE/(n – p)/(SST/n)</t>
    </r>
  </si>
  <si>
    <r>
      <t>Adjusted R</t>
    </r>
    <r>
      <rPr>
        <b/>
        <vertAlign val="superscript"/>
        <sz val="12"/>
        <color rgb="FF1F497D"/>
        <rFont val="Calibri"/>
        <family val="2"/>
      </rPr>
      <t>2</t>
    </r>
    <r>
      <rPr>
        <b/>
        <sz val="12"/>
        <color rgb="FF1F497D"/>
        <rFont val="Calibri"/>
        <family val="2"/>
      </rPr>
      <t xml:space="preserve"> = R</t>
    </r>
    <r>
      <rPr>
        <b/>
        <vertAlign val="superscript"/>
        <sz val="12"/>
        <color rgb="FF1F497D"/>
        <rFont val="Calibri"/>
        <family val="2"/>
      </rPr>
      <t>2</t>
    </r>
    <r>
      <rPr>
        <b/>
        <sz val="12"/>
        <color rgb="FF1F497D"/>
        <rFont val="Calibri"/>
        <family val="2"/>
      </rPr>
      <t xml:space="preserve"> – (1 – R</t>
    </r>
    <r>
      <rPr>
        <b/>
        <vertAlign val="superscript"/>
        <sz val="12"/>
        <color rgb="FF1F497D"/>
        <rFont val="Calibri"/>
        <family val="2"/>
      </rPr>
      <t>2</t>
    </r>
    <r>
      <rPr>
        <b/>
        <sz val="12"/>
        <color rgb="FF1F497D"/>
        <rFont val="Calibri"/>
        <family val="2"/>
      </rPr>
      <t>) * (p – 1)/(n – p) = 1 - SSE/(n – p)/(SST/(n – 1))</t>
    </r>
  </si>
  <si>
    <t>p = total number of estimated coefficients</t>
  </si>
  <si>
    <t>Monday, 20 November 2017, 6:24 PM</t>
  </si>
  <si>
    <r>
      <t xml:space="preserve">S = 2.78061      R-Sq = 99.47%        </t>
    </r>
    <r>
      <rPr>
        <b/>
        <sz val="10"/>
        <color rgb="FF0000FF"/>
        <rFont val="Arial"/>
        <family val="2"/>
      </rPr>
      <t>R-Sq(adj) = 99.33%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</si>
</sst>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0.000000"/>
    <numFmt numFmtId="167" formatCode="0.00000"/>
    <numFmt numFmtId="168" formatCode="0.0000"/>
  </numFmts>
  <fonts count="33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u/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color indexed="55"/>
      <name val="Arial"/>
      <family val="2"/>
    </font>
    <font>
      <sz val="8"/>
      <color indexed="81"/>
      <name val="Tahoma"/>
      <family val="2"/>
    </font>
    <font>
      <vertAlign val="superscript"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3"/>
      <name val="Arial"/>
      <family val="2"/>
    </font>
    <font>
      <b/>
      <sz val="11"/>
      <color indexed="23"/>
      <name val="Arial"/>
      <family val="2"/>
    </font>
    <font>
      <b/>
      <sz val="10"/>
      <color indexed="23"/>
      <name val="Arial"/>
      <family val="2"/>
    </font>
    <font>
      <b/>
      <sz val="9"/>
      <color indexed="81"/>
      <name val="Tahoma"/>
      <family val="2"/>
    </font>
    <font>
      <b/>
      <sz val="11"/>
      <color rgb="FFC00000"/>
      <name val="Arial"/>
      <family val="2"/>
    </font>
    <font>
      <b/>
      <sz val="12"/>
      <color rgb="FF1F497D"/>
      <name val="Calibri"/>
      <family val="2"/>
    </font>
    <font>
      <b/>
      <vertAlign val="superscript"/>
      <sz val="12"/>
      <color rgb="FF1F497D"/>
      <name val="Calibri"/>
      <family val="2"/>
    </font>
    <font>
      <b/>
      <sz val="12"/>
      <color theme="3"/>
      <name val="Arial"/>
      <family val="2"/>
    </font>
    <font>
      <sz val="12"/>
      <name val="Arial"/>
      <family val="2"/>
    </font>
    <font>
      <b/>
      <sz val="12"/>
      <color rgb="FFC00000"/>
      <name val="Arial"/>
      <family val="2"/>
    </font>
    <font>
      <sz val="9"/>
      <color indexed="81"/>
      <name val="Tahoma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23"/>
      </left>
      <right style="thin">
        <color indexed="23"/>
      </right>
      <top/>
      <bottom style="thick">
        <color indexed="23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medium">
        <color indexed="63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medium">
        <color indexed="63"/>
      </bottom>
      <diagonal/>
    </border>
    <border>
      <left/>
      <right style="medium">
        <color indexed="63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medium">
        <color indexed="63"/>
      </bottom>
      <diagonal/>
    </border>
    <border>
      <left/>
      <right style="medium">
        <color indexed="63"/>
      </right>
      <top style="thin">
        <color indexed="55"/>
      </top>
      <bottom style="medium">
        <color indexed="6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63"/>
      </bottom>
      <diagonal/>
    </border>
    <border>
      <left style="thin">
        <color indexed="55"/>
      </left>
      <right style="medium">
        <color indexed="63"/>
      </right>
      <top style="thin">
        <color indexed="55"/>
      </top>
      <bottom style="double">
        <color indexed="23"/>
      </bottom>
      <diagonal/>
    </border>
    <border>
      <left style="thin">
        <color indexed="55"/>
      </left>
      <right style="medium">
        <color indexed="63"/>
      </right>
      <top/>
      <bottom style="thin">
        <color indexed="55"/>
      </bottom>
      <diagonal/>
    </border>
    <border>
      <left style="thin">
        <color indexed="55"/>
      </left>
      <right style="medium">
        <color indexed="63"/>
      </right>
      <top style="thin">
        <color indexed="55"/>
      </top>
      <bottom style="medium">
        <color indexed="63"/>
      </bottom>
      <diagonal/>
    </border>
    <border>
      <left style="thin">
        <color indexed="55"/>
      </left>
      <right style="thin">
        <color indexed="55"/>
      </right>
      <top/>
      <bottom style="medium">
        <color indexed="63"/>
      </bottom>
      <diagonal/>
    </border>
    <border>
      <left style="thin">
        <color indexed="55"/>
      </left>
      <right style="medium">
        <color indexed="63"/>
      </right>
      <top/>
      <bottom style="medium">
        <color indexed="6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63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 style="double">
        <color indexed="23"/>
      </bottom>
      <diagonal/>
    </border>
    <border>
      <left style="thin">
        <color indexed="55"/>
      </left>
      <right style="medium">
        <color indexed="23"/>
      </right>
      <top style="thin">
        <color indexed="55"/>
      </top>
      <bottom style="double">
        <color indexed="23"/>
      </bottom>
      <diagonal/>
    </border>
    <border>
      <left style="thin">
        <color indexed="55"/>
      </left>
      <right style="medium">
        <color indexed="23"/>
      </right>
      <top/>
      <bottom style="thin">
        <color indexed="55"/>
      </bottom>
      <diagonal/>
    </border>
    <border>
      <left style="thin">
        <color indexed="55"/>
      </left>
      <right style="medium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23"/>
      </bottom>
      <diagonal/>
    </border>
    <border>
      <left style="thin">
        <color indexed="55"/>
      </left>
      <right style="medium">
        <color indexed="23"/>
      </right>
      <top style="thin">
        <color indexed="55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7">
    <xf numFmtId="0" fontId="0" fillId="0" borderId="0" xfId="0"/>
    <xf numFmtId="0" fontId="1" fillId="0" borderId="0" xfId="0" applyFont="1"/>
    <xf numFmtId="0" fontId="0" fillId="2" borderId="1" xfId="0" applyFill="1" applyBorder="1"/>
    <xf numFmtId="0" fontId="0" fillId="2" borderId="0" xfId="0" applyFill="1" applyBorder="1"/>
    <xf numFmtId="0" fontId="0" fillId="2" borderId="2" xfId="0" applyFill="1" applyBorder="1"/>
    <xf numFmtId="165" fontId="0" fillId="2" borderId="0" xfId="0" applyNumberFormat="1" applyFill="1" applyBorder="1"/>
    <xf numFmtId="165" fontId="0" fillId="2" borderId="2" xfId="0" applyNumberForma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2" fontId="0" fillId="2" borderId="0" xfId="0" applyNumberFormat="1" applyFill="1" applyBorder="1"/>
    <xf numFmtId="2" fontId="0" fillId="2" borderId="2" xfId="0" applyNumberFormat="1" applyFill="1" applyBorder="1"/>
    <xf numFmtId="0" fontId="3" fillId="3" borderId="6" xfId="0" applyFont="1" applyFill="1" applyBorder="1"/>
    <xf numFmtId="0" fontId="0" fillId="3" borderId="7" xfId="0" applyFill="1" applyBorder="1"/>
    <xf numFmtId="0" fontId="0" fillId="3" borderId="8" xfId="0" applyFill="1" applyBorder="1"/>
    <xf numFmtId="0" fontId="3" fillId="3" borderId="9" xfId="0" applyFont="1" applyFill="1" applyBorder="1"/>
    <xf numFmtId="0" fontId="0" fillId="3" borderId="10" xfId="0" applyFill="1" applyBorder="1"/>
    <xf numFmtId="0" fontId="0" fillId="3" borderId="11" xfId="0" applyFill="1" applyBorder="1"/>
    <xf numFmtId="0" fontId="0" fillId="4" borderId="0" xfId="0" applyFill="1" applyBorder="1"/>
    <xf numFmtId="0" fontId="0" fillId="4" borderId="4" xfId="0" applyFill="1" applyBorder="1"/>
    <xf numFmtId="0" fontId="6" fillId="2" borderId="2" xfId="0" applyFont="1" applyFill="1" applyBorder="1"/>
    <xf numFmtId="0" fontId="0" fillId="2" borderId="12" xfId="0" applyFill="1" applyBorder="1"/>
    <xf numFmtId="0" fontId="0" fillId="2" borderId="13" xfId="0" applyFill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15" xfId="0" applyFill="1" applyBorder="1" applyAlignment="1"/>
    <xf numFmtId="0" fontId="2" fillId="0" borderId="16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Continuous"/>
    </xf>
    <xf numFmtId="166" fontId="0" fillId="0" borderId="15" xfId="0" applyNumberFormat="1" applyFill="1" applyBorder="1" applyAlignment="1"/>
    <xf numFmtId="168" fontId="0" fillId="0" borderId="0" xfId="0" applyNumberFormat="1" applyFill="1" applyBorder="1" applyAlignment="1"/>
    <xf numFmtId="168" fontId="0" fillId="0" borderId="15" xfId="0" applyNumberFormat="1" applyFill="1" applyBorder="1" applyAlignment="1"/>
    <xf numFmtId="164" fontId="0" fillId="0" borderId="0" xfId="0" applyNumberFormat="1" applyFill="1" applyBorder="1" applyAlignment="1"/>
    <xf numFmtId="0" fontId="0" fillId="2" borderId="8" xfId="0" applyFill="1" applyBorder="1"/>
    <xf numFmtId="0" fontId="1" fillId="2" borderId="6" xfId="0" applyFont="1" applyFill="1" applyBorder="1"/>
    <xf numFmtId="0" fontId="0" fillId="2" borderId="7" xfId="0" applyFill="1" applyBorder="1"/>
    <xf numFmtId="0" fontId="5" fillId="2" borderId="7" xfId="0" applyFont="1" applyFill="1" applyBorder="1" applyAlignment="1">
      <alignment horizontal="right"/>
    </xf>
    <xf numFmtId="0" fontId="1" fillId="2" borderId="1" xfId="0" applyFont="1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7" fillId="5" borderId="2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11" fillId="0" borderId="0" xfId="0" applyFont="1"/>
    <xf numFmtId="0" fontId="12" fillId="2" borderId="2" xfId="0" applyFont="1" applyFill="1" applyBorder="1"/>
    <xf numFmtId="2" fontId="12" fillId="2" borderId="2" xfId="0" applyNumberFormat="1" applyFont="1" applyFill="1" applyBorder="1"/>
    <xf numFmtId="0" fontId="12" fillId="2" borderId="5" xfId="0" applyFont="1" applyFill="1" applyBorder="1"/>
    <xf numFmtId="167" fontId="0" fillId="0" borderId="0" xfId="0" applyNumberFormat="1" applyFill="1" applyBorder="1" applyAlignment="1"/>
    <xf numFmtId="167" fontId="0" fillId="0" borderId="15" xfId="0" applyNumberFormat="1" applyFill="1" applyBorder="1" applyAlignment="1"/>
    <xf numFmtId="2" fontId="0" fillId="0" borderId="0" xfId="0" applyNumberFormat="1" applyFill="1" applyBorder="1" applyAlignment="1"/>
    <xf numFmtId="2" fontId="0" fillId="0" borderId="15" xfId="0" applyNumberFormat="1" applyFill="1" applyBorder="1" applyAlignment="1"/>
    <xf numFmtId="0" fontId="4" fillId="2" borderId="0" xfId="0" applyFont="1" applyFill="1"/>
    <xf numFmtId="0" fontId="7" fillId="2" borderId="0" xfId="0" applyFont="1" applyFill="1"/>
    <xf numFmtId="0" fontId="13" fillId="2" borderId="0" xfId="0" applyFont="1" applyFill="1"/>
    <xf numFmtId="0" fontId="12" fillId="2" borderId="0" xfId="0" applyFont="1" applyFill="1"/>
    <xf numFmtId="0" fontId="14" fillId="2" borderId="0" xfId="0" applyFont="1" applyFill="1"/>
    <xf numFmtId="0" fontId="15" fillId="2" borderId="0" xfId="0" applyFont="1" applyFill="1"/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49" fontId="16" fillId="2" borderId="27" xfId="0" applyNumberFormat="1" applyFont="1" applyFill="1" applyBorder="1" applyAlignment="1">
      <alignment horizontal="left"/>
    </xf>
    <xf numFmtId="49" fontId="16" fillId="2" borderId="28" xfId="0" applyNumberFormat="1" applyFont="1" applyFill="1" applyBorder="1" applyAlignment="1">
      <alignment horizontal="left"/>
    </xf>
    <xf numFmtId="0" fontId="4" fillId="2" borderId="29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49" fontId="17" fillId="2" borderId="27" xfId="0" applyNumberFormat="1" applyFont="1" applyFill="1" applyBorder="1" applyAlignment="1">
      <alignment horizontal="left"/>
    </xf>
    <xf numFmtId="1" fontId="17" fillId="2" borderId="27" xfId="0" applyNumberFormat="1" applyFont="1" applyFill="1" applyBorder="1" applyAlignment="1">
      <alignment horizontal="left"/>
    </xf>
    <xf numFmtId="49" fontId="17" fillId="2" borderId="28" xfId="0" applyNumberFormat="1" applyFont="1" applyFill="1" applyBorder="1" applyAlignment="1">
      <alignment horizontal="left"/>
    </xf>
    <xf numFmtId="49" fontId="16" fillId="2" borderId="32" xfId="0" applyNumberFormat="1" applyFont="1" applyFill="1" applyBorder="1" applyAlignment="1">
      <alignment horizontal="center" wrapText="1"/>
    </xf>
    <xf numFmtId="49" fontId="16" fillId="2" borderId="33" xfId="0" applyNumberFormat="1" applyFont="1" applyFill="1" applyBorder="1" applyAlignment="1">
      <alignment horizontal="left"/>
    </xf>
    <xf numFmtId="49" fontId="16" fillId="2" borderId="34" xfId="0" applyNumberFormat="1" applyFont="1" applyFill="1" applyBorder="1" applyAlignment="1">
      <alignment horizontal="left"/>
    </xf>
    <xf numFmtId="49" fontId="17" fillId="2" borderId="33" xfId="0" applyNumberFormat="1" applyFont="1" applyFill="1" applyBorder="1" applyAlignment="1">
      <alignment horizontal="right"/>
    </xf>
    <xf numFmtId="168" fontId="17" fillId="2" borderId="34" xfId="0" applyNumberFormat="1" applyFont="1" applyFill="1" applyBorder="1" applyAlignment="1">
      <alignment horizontal="right"/>
    </xf>
    <xf numFmtId="49" fontId="16" fillId="2" borderId="35" xfId="0" applyNumberFormat="1" applyFont="1" applyFill="1" applyBorder="1" applyAlignment="1">
      <alignment horizontal="center" wrapText="1"/>
    </xf>
    <xf numFmtId="49" fontId="17" fillId="2" borderId="36" xfId="0" applyNumberFormat="1" applyFont="1" applyFill="1" applyBorder="1" applyAlignment="1">
      <alignment horizontal="right"/>
    </xf>
    <xf numFmtId="168" fontId="17" fillId="2" borderId="37" xfId="0" applyNumberFormat="1" applyFont="1" applyFill="1" applyBorder="1" applyAlignment="1">
      <alignment horizontal="right"/>
    </xf>
    <xf numFmtId="168" fontId="17" fillId="2" borderId="38" xfId="0" applyNumberFormat="1" applyFont="1" applyFill="1" applyBorder="1" applyAlignment="1">
      <alignment horizontal="center"/>
    </xf>
    <xf numFmtId="10" fontId="17" fillId="2" borderId="38" xfId="0" applyNumberFormat="1" applyFont="1" applyFill="1" applyBorder="1" applyAlignment="1">
      <alignment horizontal="center"/>
    </xf>
    <xf numFmtId="168" fontId="17" fillId="2" borderId="39" xfId="0" applyNumberFormat="1" applyFont="1" applyFill="1" applyBorder="1" applyAlignment="1">
      <alignment horizontal="center"/>
    </xf>
    <xf numFmtId="49" fontId="16" fillId="2" borderId="40" xfId="0" applyNumberFormat="1" applyFont="1" applyFill="1" applyBorder="1" applyAlignment="1">
      <alignment horizontal="left"/>
    </xf>
    <xf numFmtId="1" fontId="17" fillId="2" borderId="33" xfId="0" applyNumberFormat="1" applyFont="1" applyFill="1" applyBorder="1" applyAlignment="1">
      <alignment horizontal="center"/>
    </xf>
    <xf numFmtId="1" fontId="17" fillId="2" borderId="40" xfId="0" applyNumberFormat="1" applyFont="1" applyFill="1" applyBorder="1" applyAlignment="1">
      <alignment horizontal="center"/>
    </xf>
    <xf numFmtId="1" fontId="17" fillId="2" borderId="34" xfId="0" applyNumberFormat="1" applyFont="1" applyFill="1" applyBorder="1" applyAlignment="1">
      <alignment horizontal="center"/>
    </xf>
    <xf numFmtId="168" fontId="17" fillId="2" borderId="33" xfId="0" applyNumberFormat="1" applyFont="1" applyFill="1" applyBorder="1" applyAlignment="1">
      <alignment horizontal="right"/>
    </xf>
    <xf numFmtId="168" fontId="17" fillId="2" borderId="40" xfId="0" applyNumberFormat="1" applyFont="1" applyFill="1" applyBorder="1" applyAlignment="1">
      <alignment horizontal="right"/>
    </xf>
    <xf numFmtId="49" fontId="17" fillId="2" borderId="34" xfId="0" applyNumberFormat="1" applyFont="1" applyFill="1" applyBorder="1" applyAlignment="1">
      <alignment horizontal="right"/>
    </xf>
    <xf numFmtId="49" fontId="17" fillId="2" borderId="40" xfId="0" applyNumberFormat="1" applyFont="1" applyFill="1" applyBorder="1" applyAlignment="1">
      <alignment horizontal="right"/>
    </xf>
    <xf numFmtId="168" fontId="17" fillId="2" borderId="36" xfId="0" applyNumberFormat="1" applyFont="1" applyFill="1" applyBorder="1" applyAlignment="1">
      <alignment horizontal="right"/>
    </xf>
    <xf numFmtId="49" fontId="17" fillId="2" borderId="41" xfId="0" applyNumberFormat="1" applyFont="1" applyFill="1" applyBorder="1" applyAlignment="1">
      <alignment horizontal="right"/>
    </xf>
    <xf numFmtId="49" fontId="17" fillId="2" borderId="37" xfId="0" applyNumberFormat="1" applyFont="1" applyFill="1" applyBorder="1" applyAlignment="1">
      <alignment horizontal="right"/>
    </xf>
    <xf numFmtId="49" fontId="17" fillId="2" borderId="36" xfId="0" applyNumberFormat="1" applyFont="1" applyFill="1" applyBorder="1" applyAlignment="1">
      <alignment horizontal="center"/>
    </xf>
    <xf numFmtId="49" fontId="17" fillId="2" borderId="41" xfId="0" applyNumberFormat="1" applyFont="1" applyFill="1" applyBorder="1" applyAlignment="1">
      <alignment horizontal="center"/>
    </xf>
    <xf numFmtId="49" fontId="17" fillId="2" borderId="37" xfId="0" applyNumberFormat="1" applyFont="1" applyFill="1" applyBorder="1" applyAlignment="1">
      <alignment horizontal="center"/>
    </xf>
    <xf numFmtId="49" fontId="17" fillId="2" borderId="40" xfId="0" applyNumberFormat="1" applyFont="1" applyFill="1" applyBorder="1" applyAlignment="1">
      <alignment horizontal="center"/>
    </xf>
    <xf numFmtId="49" fontId="17" fillId="2" borderId="34" xfId="0" applyNumberFormat="1" applyFont="1" applyFill="1" applyBorder="1" applyAlignment="1">
      <alignment horizontal="center"/>
    </xf>
    <xf numFmtId="49" fontId="17" fillId="2" borderId="33" xfId="0" applyNumberFormat="1" applyFont="1" applyFill="1" applyBorder="1" applyAlignment="1">
      <alignment horizontal="left"/>
    </xf>
    <xf numFmtId="49" fontId="17" fillId="2" borderId="40" xfId="0" applyNumberFormat="1" applyFont="1" applyFill="1" applyBorder="1" applyAlignment="1">
      <alignment horizontal="left"/>
    </xf>
    <xf numFmtId="49" fontId="17" fillId="2" borderId="34" xfId="0" applyNumberFormat="1" applyFont="1" applyFill="1" applyBorder="1" applyAlignment="1">
      <alignment horizontal="left"/>
    </xf>
    <xf numFmtId="10" fontId="17" fillId="2" borderId="40" xfId="0" applyNumberFormat="1" applyFont="1" applyFill="1" applyBorder="1" applyAlignment="1">
      <alignment horizontal="right"/>
    </xf>
    <xf numFmtId="10" fontId="17" fillId="2" borderId="34" xfId="0" applyNumberFormat="1" applyFont="1" applyFill="1" applyBorder="1" applyAlignment="1">
      <alignment horizontal="right"/>
    </xf>
    <xf numFmtId="168" fontId="17" fillId="2" borderId="41" xfId="0" applyNumberFormat="1" applyFont="1" applyFill="1" applyBorder="1" applyAlignment="1">
      <alignment horizontal="left"/>
    </xf>
    <xf numFmtId="10" fontId="17" fillId="2" borderId="41" xfId="0" applyNumberFormat="1" applyFont="1" applyFill="1" applyBorder="1" applyAlignment="1">
      <alignment horizontal="left"/>
    </xf>
    <xf numFmtId="10" fontId="17" fillId="2" borderId="37" xfId="0" applyNumberFormat="1" applyFont="1" applyFill="1" applyBorder="1" applyAlignment="1">
      <alignment horizontal="left"/>
    </xf>
    <xf numFmtId="0" fontId="18" fillId="2" borderId="0" xfId="0" applyFont="1" applyFill="1" applyAlignment="1">
      <alignment horizontal="left"/>
    </xf>
    <xf numFmtId="0" fontId="19" fillId="5" borderId="0" xfId="0" applyFont="1" applyFill="1"/>
    <xf numFmtId="0" fontId="20" fillId="5" borderId="0" xfId="0" applyFont="1" applyFill="1"/>
    <xf numFmtId="49" fontId="21" fillId="5" borderId="42" xfId="0" applyNumberFormat="1" applyFont="1" applyFill="1" applyBorder="1" applyAlignment="1">
      <alignment horizontal="center" wrapText="1"/>
    </xf>
    <xf numFmtId="49" fontId="21" fillId="5" borderId="32" xfId="0" applyNumberFormat="1" applyFont="1" applyFill="1" applyBorder="1" applyAlignment="1">
      <alignment horizontal="center" wrapText="1"/>
    </xf>
    <xf numFmtId="49" fontId="21" fillId="5" borderId="43" xfId="0" applyNumberFormat="1" applyFont="1" applyFill="1" applyBorder="1" applyAlignment="1">
      <alignment horizontal="center" wrapText="1"/>
    </xf>
    <xf numFmtId="49" fontId="21" fillId="5" borderId="33" xfId="0" applyNumberFormat="1" applyFont="1" applyFill="1" applyBorder="1" applyAlignment="1">
      <alignment horizontal="left"/>
    </xf>
    <xf numFmtId="168" fontId="19" fillId="5" borderId="33" xfId="0" applyNumberFormat="1" applyFont="1" applyFill="1" applyBorder="1" applyAlignment="1">
      <alignment horizontal="right"/>
    </xf>
    <xf numFmtId="168" fontId="19" fillId="5" borderId="44" xfId="0" applyNumberFormat="1" applyFont="1" applyFill="1" applyBorder="1" applyAlignment="1">
      <alignment horizontal="right"/>
    </xf>
    <xf numFmtId="49" fontId="21" fillId="5" borderId="40" xfId="0" applyNumberFormat="1" applyFont="1" applyFill="1" applyBorder="1" applyAlignment="1">
      <alignment horizontal="left"/>
    </xf>
    <xf numFmtId="168" fontId="19" fillId="5" borderId="40" xfId="0" applyNumberFormat="1" applyFont="1" applyFill="1" applyBorder="1" applyAlignment="1">
      <alignment horizontal="right"/>
    </xf>
    <xf numFmtId="168" fontId="19" fillId="5" borderId="45" xfId="0" applyNumberFormat="1" applyFont="1" applyFill="1" applyBorder="1" applyAlignment="1">
      <alignment horizontal="right"/>
    </xf>
    <xf numFmtId="49" fontId="21" fillId="5" borderId="46" xfId="0" applyNumberFormat="1" applyFont="1" applyFill="1" applyBorder="1" applyAlignment="1">
      <alignment horizontal="left"/>
    </xf>
    <xf numFmtId="168" fontId="19" fillId="5" borderId="46" xfId="0" applyNumberFormat="1" applyFont="1" applyFill="1" applyBorder="1" applyAlignment="1">
      <alignment horizontal="right"/>
    </xf>
    <xf numFmtId="168" fontId="19" fillId="5" borderId="47" xfId="0" applyNumberFormat="1" applyFont="1" applyFill="1" applyBorder="1" applyAlignment="1">
      <alignment horizontal="right"/>
    </xf>
    <xf numFmtId="164" fontId="11" fillId="0" borderId="0" xfId="0" applyNumberFormat="1" applyFont="1" applyFill="1" applyBorder="1" applyAlignment="1"/>
    <xf numFmtId="0" fontId="1" fillId="2" borderId="0" xfId="0" applyFont="1" applyFill="1"/>
    <xf numFmtId="0" fontId="21" fillId="5" borderId="0" xfId="0" applyFont="1" applyFill="1"/>
    <xf numFmtId="0" fontId="4" fillId="2" borderId="40" xfId="0" applyFont="1" applyFill="1" applyBorder="1" applyAlignment="1">
      <alignment horizontal="left"/>
    </xf>
    <xf numFmtId="0" fontId="4" fillId="2" borderId="34" xfId="0" applyFont="1" applyFill="1" applyBorder="1" applyAlignment="1">
      <alignment horizontal="left"/>
    </xf>
    <xf numFmtId="0" fontId="1" fillId="2" borderId="40" xfId="0" applyFont="1" applyFill="1" applyBorder="1" applyAlignment="1">
      <alignment horizontal="left"/>
    </xf>
    <xf numFmtId="0" fontId="1" fillId="2" borderId="34" xfId="0" applyFont="1" applyFill="1" applyBorder="1" applyAlignment="1">
      <alignment horizontal="left"/>
    </xf>
    <xf numFmtId="0" fontId="1" fillId="2" borderId="27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left"/>
    </xf>
    <xf numFmtId="0" fontId="1" fillId="2" borderId="28" xfId="0" applyFont="1" applyFill="1" applyBorder="1" applyAlignment="1">
      <alignment horizontal="left"/>
    </xf>
    <xf numFmtId="0" fontId="1" fillId="2" borderId="26" xfId="0" applyFont="1" applyFill="1" applyBorder="1" applyAlignment="1">
      <alignment horizontal="left"/>
    </xf>
    <xf numFmtId="0" fontId="4" fillId="2" borderId="27" xfId="0" applyFont="1" applyFill="1" applyBorder="1" applyAlignment="1">
      <alignment horizontal="left"/>
    </xf>
    <xf numFmtId="0" fontId="4" fillId="2" borderId="24" xfId="0" applyFont="1" applyFill="1" applyBorder="1" applyAlignment="1">
      <alignment horizontal="left"/>
    </xf>
    <xf numFmtId="0" fontId="4" fillId="2" borderId="29" xfId="0" applyFont="1" applyFill="1" applyBorder="1" applyAlignment="1">
      <alignment horizontal="left"/>
    </xf>
    <xf numFmtId="0" fontId="4" fillId="2" borderId="28" xfId="0" applyFont="1" applyFill="1" applyBorder="1" applyAlignment="1">
      <alignment horizontal="left"/>
    </xf>
    <xf numFmtId="0" fontId="4" fillId="2" borderId="30" xfId="0" applyFont="1" applyFill="1" applyBorder="1" applyAlignment="1">
      <alignment horizontal="left"/>
    </xf>
    <xf numFmtId="0" fontId="4" fillId="2" borderId="31" xfId="0" applyFont="1" applyFill="1" applyBorder="1" applyAlignment="1">
      <alignment horizontal="left"/>
    </xf>
    <xf numFmtId="0" fontId="4" fillId="2" borderId="40" xfId="0" applyFont="1" applyFill="1" applyBorder="1" applyAlignment="1">
      <alignment horizontal="right"/>
    </xf>
    <xf numFmtId="0" fontId="4" fillId="2" borderId="34" xfId="0" applyFont="1" applyFill="1" applyBorder="1" applyAlignment="1">
      <alignment horizontal="right"/>
    </xf>
    <xf numFmtId="0" fontId="4" fillId="2" borderId="41" xfId="0" applyFont="1" applyFill="1" applyBorder="1" applyAlignment="1">
      <alignment horizontal="right"/>
    </xf>
    <xf numFmtId="166" fontId="4" fillId="2" borderId="34" xfId="0" applyNumberFormat="1" applyFont="1" applyFill="1" applyBorder="1" applyAlignment="1">
      <alignment horizontal="right"/>
    </xf>
    <xf numFmtId="166" fontId="4" fillId="2" borderId="37" xfId="0" applyNumberFormat="1" applyFont="1" applyFill="1" applyBorder="1" applyAlignment="1">
      <alignment horizontal="right"/>
    </xf>
    <xf numFmtId="0" fontId="4" fillId="2" borderId="40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/>
    </xf>
    <xf numFmtId="0" fontId="1" fillId="2" borderId="40" xfId="0" applyFont="1" applyFill="1" applyBorder="1" applyAlignment="1">
      <alignment horizontal="center" wrapText="1"/>
    </xf>
    <xf numFmtId="0" fontId="1" fillId="2" borderId="41" xfId="0" applyFont="1" applyFill="1" applyBorder="1" applyAlignment="1">
      <alignment horizontal="center" wrapText="1"/>
    </xf>
    <xf numFmtId="0" fontId="4" fillId="2" borderId="34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166" fontId="4" fillId="2" borderId="34" xfId="0" applyNumberFormat="1" applyFont="1" applyFill="1" applyBorder="1" applyAlignment="1">
      <alignment horizontal="center"/>
    </xf>
    <xf numFmtId="166" fontId="4" fillId="2" borderId="37" xfId="0" applyNumberFormat="1" applyFont="1" applyFill="1" applyBorder="1" applyAlignment="1">
      <alignment horizontal="center"/>
    </xf>
    <xf numFmtId="10" fontId="4" fillId="2" borderId="34" xfId="0" applyNumberFormat="1" applyFont="1" applyFill="1" applyBorder="1" applyAlignment="1">
      <alignment horizontal="center"/>
    </xf>
    <xf numFmtId="166" fontId="4" fillId="2" borderId="40" xfId="0" applyNumberFormat="1" applyFont="1" applyFill="1" applyBorder="1" applyAlignment="1">
      <alignment horizontal="right"/>
    </xf>
    <xf numFmtId="166" fontId="4" fillId="2" borderId="41" xfId="0" applyNumberFormat="1" applyFont="1" applyFill="1" applyBorder="1" applyAlignment="1">
      <alignment horizontal="right"/>
    </xf>
    <xf numFmtId="0" fontId="1" fillId="2" borderId="24" xfId="0" applyFont="1" applyFill="1" applyBorder="1" applyAlignment="1">
      <alignment horizontal="left"/>
    </xf>
    <xf numFmtId="0" fontId="1" fillId="2" borderId="30" xfId="0" applyFont="1" applyFill="1" applyBorder="1" applyAlignment="1">
      <alignment horizontal="left"/>
    </xf>
    <xf numFmtId="0" fontId="4" fillId="2" borderId="0" xfId="0" applyFont="1" applyFill="1" applyAlignment="1"/>
    <xf numFmtId="10" fontId="4" fillId="2" borderId="40" xfId="0" applyNumberFormat="1" applyFont="1" applyFill="1" applyBorder="1" applyAlignment="1">
      <alignment horizontal="right"/>
    </xf>
    <xf numFmtId="10" fontId="4" fillId="2" borderId="34" xfId="0" applyNumberFormat="1" applyFont="1" applyFill="1" applyBorder="1" applyAlignment="1">
      <alignment horizontal="right"/>
    </xf>
    <xf numFmtId="166" fontId="4" fillId="2" borderId="41" xfId="0" applyNumberFormat="1" applyFont="1" applyFill="1" applyBorder="1" applyAlignment="1">
      <alignment horizontal="left"/>
    </xf>
    <xf numFmtId="10" fontId="4" fillId="2" borderId="41" xfId="0" applyNumberFormat="1" applyFont="1" applyFill="1" applyBorder="1" applyAlignment="1">
      <alignment horizontal="left"/>
    </xf>
    <xf numFmtId="10" fontId="4" fillId="2" borderId="37" xfId="0" applyNumberFormat="1" applyFont="1" applyFill="1" applyBorder="1" applyAlignment="1">
      <alignment horizontal="left"/>
    </xf>
    <xf numFmtId="0" fontId="4" fillId="0" borderId="0" xfId="0" applyFont="1" applyFill="1"/>
    <xf numFmtId="0" fontId="19" fillId="5" borderId="0" xfId="0" applyFont="1" applyFill="1" applyAlignment="1"/>
    <xf numFmtId="0" fontId="19" fillId="5" borderId="40" xfId="0" applyFont="1" applyFill="1" applyBorder="1"/>
    <xf numFmtId="0" fontId="19" fillId="5" borderId="34" xfId="0" applyFont="1" applyFill="1" applyBorder="1"/>
    <xf numFmtId="0" fontId="19" fillId="5" borderId="40" xfId="0" applyFont="1" applyFill="1" applyBorder="1" applyAlignment="1"/>
    <xf numFmtId="0" fontId="19" fillId="5" borderId="34" xfId="0" applyFont="1" applyFill="1" applyBorder="1" applyAlignment="1"/>
    <xf numFmtId="0" fontId="19" fillId="5" borderId="41" xfId="0" applyFont="1" applyFill="1" applyBorder="1" applyAlignment="1"/>
    <xf numFmtId="0" fontId="19" fillId="5" borderId="37" xfId="0" applyFont="1" applyFill="1" applyBorder="1" applyAlignment="1"/>
    <xf numFmtId="0" fontId="21" fillId="5" borderId="40" xfId="0" applyFont="1" applyFill="1" applyBorder="1" applyAlignment="1"/>
    <xf numFmtId="0" fontId="21" fillId="5" borderId="34" xfId="0" applyFont="1" applyFill="1" applyBorder="1" applyAlignment="1"/>
    <xf numFmtId="0" fontId="21" fillId="5" borderId="40" xfId="0" applyFont="1" applyFill="1" applyBorder="1" applyAlignment="1">
      <alignment wrapText="1"/>
    </xf>
    <xf numFmtId="0" fontId="21" fillId="5" borderId="41" xfId="0" applyFont="1" applyFill="1" applyBorder="1" applyAlignment="1">
      <alignment wrapText="1"/>
    </xf>
    <xf numFmtId="166" fontId="19" fillId="5" borderId="40" xfId="0" applyNumberFormat="1" applyFont="1" applyFill="1" applyBorder="1" applyAlignment="1">
      <alignment horizontal="right"/>
    </xf>
    <xf numFmtId="166" fontId="19" fillId="5" borderId="41" xfId="0" applyNumberFormat="1" applyFont="1" applyFill="1" applyBorder="1" applyAlignment="1">
      <alignment horizontal="right"/>
    </xf>
    <xf numFmtId="166" fontId="19" fillId="5" borderId="34" xfId="0" applyNumberFormat="1" applyFont="1" applyFill="1" applyBorder="1" applyAlignment="1">
      <alignment horizontal="right"/>
    </xf>
    <xf numFmtId="166" fontId="19" fillId="5" borderId="37" xfId="0" applyNumberFormat="1" applyFont="1" applyFill="1" applyBorder="1" applyAlignment="1">
      <alignment horizontal="right"/>
    </xf>
    <xf numFmtId="0" fontId="21" fillId="5" borderId="40" xfId="0" applyFont="1" applyFill="1" applyBorder="1" applyAlignment="1">
      <alignment horizontal="left"/>
    </xf>
    <xf numFmtId="0" fontId="21" fillId="5" borderId="34" xfId="0" applyFont="1" applyFill="1" applyBorder="1" applyAlignment="1">
      <alignment horizontal="left"/>
    </xf>
    <xf numFmtId="0" fontId="21" fillId="5" borderId="40" xfId="0" applyFont="1" applyFill="1" applyBorder="1" applyAlignment="1">
      <alignment horizontal="center" wrapText="1"/>
    </xf>
    <xf numFmtId="0" fontId="21" fillId="5" borderId="41" xfId="0" applyFont="1" applyFill="1" applyBorder="1" applyAlignment="1">
      <alignment horizontal="center" wrapText="1"/>
    </xf>
    <xf numFmtId="168" fontId="0" fillId="2" borderId="2" xfId="0" applyNumberFormat="1" applyFill="1" applyBorder="1"/>
    <xf numFmtId="168" fontId="12" fillId="2" borderId="2" xfId="0" applyNumberFormat="1" applyFont="1" applyFill="1" applyBorder="1"/>
    <xf numFmtId="168" fontId="6" fillId="2" borderId="2" xfId="0" applyNumberFormat="1" applyFont="1" applyFill="1" applyBorder="1"/>
    <xf numFmtId="164" fontId="0" fillId="2" borderId="0" xfId="0" applyNumberFormat="1" applyFill="1" applyBorder="1"/>
    <xf numFmtId="0" fontId="23" fillId="0" borderId="0" xfId="0" applyFont="1"/>
    <xf numFmtId="168" fontId="0" fillId="2" borderId="0" xfId="0" applyNumberFormat="1" applyFill="1" applyBorder="1"/>
    <xf numFmtId="168" fontId="4" fillId="2" borderId="40" xfId="0" applyNumberFormat="1" applyFont="1" applyFill="1" applyBorder="1" applyAlignment="1">
      <alignment horizontal="right"/>
    </xf>
    <xf numFmtId="168" fontId="4" fillId="2" borderId="41" xfId="0" applyNumberFormat="1" applyFont="1" applyFill="1" applyBorder="1" applyAlignment="1">
      <alignment horizontal="right"/>
    </xf>
    <xf numFmtId="168" fontId="4" fillId="2" borderId="34" xfId="0" applyNumberFormat="1" applyFont="1" applyFill="1" applyBorder="1" applyAlignment="1">
      <alignment horizontal="right"/>
    </xf>
    <xf numFmtId="168" fontId="4" fillId="2" borderId="37" xfId="0" applyNumberFormat="1" applyFont="1" applyFill="1" applyBorder="1" applyAlignment="1">
      <alignment horizontal="right"/>
    </xf>
    <xf numFmtId="168" fontId="4" fillId="2" borderId="34" xfId="0" applyNumberFormat="1" applyFont="1" applyFill="1" applyBorder="1" applyAlignment="1">
      <alignment horizontal="center"/>
    </xf>
    <xf numFmtId="168" fontId="4" fillId="2" borderId="37" xfId="0" applyNumberFormat="1" applyFont="1" applyFill="1" applyBorder="1" applyAlignment="1">
      <alignment horizontal="center"/>
    </xf>
    <xf numFmtId="168" fontId="4" fillId="2" borderId="41" xfId="0" applyNumberFormat="1" applyFont="1" applyFill="1" applyBorder="1" applyAlignment="1">
      <alignment horizontal="left"/>
    </xf>
    <xf numFmtId="168" fontId="19" fillId="5" borderId="41" xfId="0" applyNumberFormat="1" applyFont="1" applyFill="1" applyBorder="1" applyAlignment="1">
      <alignment horizontal="right"/>
    </xf>
    <xf numFmtId="168" fontId="19" fillId="5" borderId="34" xfId="0" applyNumberFormat="1" applyFont="1" applyFill="1" applyBorder="1" applyAlignment="1">
      <alignment horizontal="right"/>
    </xf>
    <xf numFmtId="168" fontId="19" fillId="5" borderId="37" xfId="0" applyNumberFormat="1" applyFont="1" applyFill="1" applyBorder="1" applyAlignment="1">
      <alignment horizontal="right"/>
    </xf>
    <xf numFmtId="0" fontId="4" fillId="4" borderId="4" xfId="0" applyFont="1" applyFill="1" applyBorder="1"/>
    <xf numFmtId="0" fontId="2" fillId="0" borderId="13" xfId="0" applyFont="1" applyFill="1" applyBorder="1" applyAlignment="1">
      <alignment horizontal="center"/>
    </xf>
    <xf numFmtId="168" fontId="1" fillId="2" borderId="0" xfId="0" applyNumberFormat="1" applyFont="1" applyFill="1" applyBorder="1"/>
    <xf numFmtId="0" fontId="1" fillId="2" borderId="0" xfId="0" applyFont="1" applyFill="1" applyBorder="1"/>
    <xf numFmtId="168" fontId="30" fillId="0" borderId="0" xfId="0" applyNumberFormat="1" applyFont="1"/>
    <xf numFmtId="0" fontId="2" fillId="0" borderId="16" xfId="0" applyFont="1" applyFill="1" applyBorder="1" applyAlignment="1">
      <alignment horizontal="left"/>
    </xf>
    <xf numFmtId="0" fontId="0" fillId="6" borderId="48" xfId="0" applyFill="1" applyBorder="1"/>
    <xf numFmtId="0" fontId="0" fillId="6" borderId="49" xfId="0" applyFill="1" applyBorder="1"/>
    <xf numFmtId="0" fontId="0" fillId="6" borderId="50" xfId="0" applyFill="1" applyBorder="1"/>
    <xf numFmtId="0" fontId="0" fillId="7" borderId="48" xfId="0" applyFill="1" applyBorder="1"/>
    <xf numFmtId="0" fontId="0" fillId="7" borderId="49" xfId="0" applyFill="1" applyBorder="1"/>
    <xf numFmtId="0" fontId="0" fillId="7" borderId="50" xfId="0" applyFill="1" applyBorder="1"/>
    <xf numFmtId="166" fontId="0" fillId="8" borderId="0" xfId="0" applyNumberFormat="1" applyFill="1" applyBorder="1" applyAlignment="1"/>
    <xf numFmtId="166" fontId="0" fillId="8" borderId="15" xfId="0" applyNumberFormat="1" applyFill="1" applyBorder="1" applyAlignment="1"/>
    <xf numFmtId="166" fontId="0" fillId="9" borderId="0" xfId="0" applyNumberFormat="1" applyFill="1" applyBorder="1" applyAlignment="1"/>
    <xf numFmtId="166" fontId="0" fillId="9" borderId="15" xfId="0" applyNumberFormat="1" applyFill="1" applyBorder="1" applyAlignment="1"/>
    <xf numFmtId="0" fontId="26" fillId="0" borderId="6" xfId="0" applyFont="1" applyBorder="1"/>
    <xf numFmtId="0" fontId="0" fillId="0" borderId="7" xfId="0" applyBorder="1"/>
    <xf numFmtId="0" fontId="0" fillId="0" borderId="8" xfId="0" applyBorder="1"/>
    <xf numFmtId="0" fontId="1" fillId="0" borderId="1" xfId="0" applyFont="1" applyBorder="1"/>
    <xf numFmtId="0" fontId="0" fillId="0" borderId="0" xfId="0" applyBorder="1"/>
    <xf numFmtId="0" fontId="24" fillId="0" borderId="0" xfId="0" applyFont="1" applyBorder="1" applyAlignment="1">
      <alignment vertical="center"/>
    </xf>
    <xf numFmtId="0" fontId="0" fillId="0" borderId="2" xfId="0" applyBorder="1"/>
    <xf numFmtId="0" fontId="0" fillId="0" borderId="1" xfId="0" applyBorder="1"/>
    <xf numFmtId="0" fontId="0" fillId="0" borderId="0" xfId="0" quotePrefix="1" applyBorder="1"/>
    <xf numFmtId="0" fontId="2" fillId="0" borderId="51" xfId="0" applyFont="1" applyFill="1" applyBorder="1" applyAlignment="1">
      <alignment horizontal="centerContinuous"/>
    </xf>
    <xf numFmtId="168" fontId="0" fillId="0" borderId="0" xfId="0" applyNumberFormat="1" applyBorder="1"/>
    <xf numFmtId="0" fontId="0" fillId="0" borderId="1" xfId="0" applyFill="1" applyBorder="1" applyAlignment="1"/>
    <xf numFmtId="0" fontId="0" fillId="0" borderId="52" xfId="0" applyFill="1" applyBorder="1" applyAlignment="1"/>
    <xf numFmtId="0" fontId="2" fillId="0" borderId="51" xfId="0" applyFont="1" applyFill="1" applyBorder="1" applyAlignment="1">
      <alignment horizontal="center"/>
    </xf>
    <xf numFmtId="0" fontId="2" fillId="0" borderId="53" xfId="0" applyFont="1" applyFill="1" applyBorder="1" applyAlignment="1">
      <alignment horizontal="center"/>
    </xf>
    <xf numFmtId="0" fontId="0" fillId="0" borderId="2" xfId="0" applyFill="1" applyBorder="1" applyAlignment="1"/>
    <xf numFmtId="0" fontId="0" fillId="0" borderId="54" xfId="0" applyFill="1" applyBorder="1" applyAlignment="1"/>
    <xf numFmtId="166" fontId="0" fillId="0" borderId="0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8" fillId="0" borderId="6" xfId="0" applyFont="1" applyBorder="1"/>
    <xf numFmtId="0" fontId="27" fillId="0" borderId="1" xfId="0" applyFont="1" applyBorder="1"/>
    <xf numFmtId="9" fontId="0" fillId="0" borderId="0" xfId="0" applyNumberFormat="1" applyBorder="1"/>
    <xf numFmtId="0" fontId="4" fillId="0" borderId="0" xfId="0" applyFont="1" applyBorder="1"/>
    <xf numFmtId="10" fontId="0" fillId="0" borderId="0" xfId="0" applyNumberFormat="1" applyBorder="1"/>
    <xf numFmtId="0" fontId="1" fillId="0" borderId="0" xfId="0" applyFont="1" applyBorder="1"/>
    <xf numFmtId="0" fontId="4" fillId="0" borderId="1" xfId="0" applyFont="1" applyBorder="1"/>
    <xf numFmtId="0" fontId="32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Actual vs. Predicted (Unit Space)</a:t>
            </a:r>
          </a:p>
        </c:rich>
      </c:tx>
      <c:layout>
        <c:manualLayout>
          <c:xMode val="edge"/>
          <c:yMode val="edge"/>
          <c:x val="0.2050002502444461"/>
          <c:y val="3.1862821362834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75002655032538"/>
          <c:y val="0.16911805184889095"/>
          <c:w val="0.69500084838970755"/>
          <c:h val="0.67402122113688423"/>
        </c:manualLayout>
      </c:layout>
      <c:scatterChart>
        <c:scatterStyle val="lineMarker"/>
        <c:varyColors val="0"/>
        <c:ser>
          <c:idx val="0"/>
          <c:order val="0"/>
          <c:tx>
            <c:v>Actual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'Report No-Intercept (2006)'!UNIT_ACTUAL</c:f>
              <c:numCache>
                <c:formatCode>0.0000</c:formatCode>
                <c:ptCount val="5"/>
                <c:pt idx="0">
                  <c:v>11</c:v>
                </c:pt>
                <c:pt idx="1">
                  <c:v>17</c:v>
                </c:pt>
                <c:pt idx="2">
                  <c:v>32</c:v>
                </c:pt>
                <c:pt idx="3">
                  <c:v>38</c:v>
                </c:pt>
                <c:pt idx="4">
                  <c:v>54</c:v>
                </c:pt>
              </c:numCache>
            </c:numRef>
          </c:xVal>
          <c:yVal>
            <c:numRef>
              <c:f>'Report No-Intercept (2006)'!UNIT_ACTUAL</c:f>
              <c:numCache>
                <c:formatCode>0.0000</c:formatCode>
                <c:ptCount val="5"/>
                <c:pt idx="0">
                  <c:v>11</c:v>
                </c:pt>
                <c:pt idx="1">
                  <c:v>17</c:v>
                </c:pt>
                <c:pt idx="2">
                  <c:v>32</c:v>
                </c:pt>
                <c:pt idx="3">
                  <c:v>38</c:v>
                </c:pt>
                <c:pt idx="4">
                  <c:v>54</c:v>
                </c:pt>
              </c:numCache>
            </c:numRef>
          </c:yVal>
          <c:smooth val="0"/>
        </c:ser>
        <c:ser>
          <c:idx val="1"/>
          <c:order val="1"/>
          <c:tx>
            <c:v>Predicted</c:v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xVal>
            <c:numRef>
              <c:f>'Report No-Intercept (2006)'!UNIT_ACTUAL</c:f>
              <c:numCache>
                <c:formatCode>0.0000</c:formatCode>
                <c:ptCount val="5"/>
                <c:pt idx="0">
                  <c:v>11</c:v>
                </c:pt>
                <c:pt idx="1">
                  <c:v>17</c:v>
                </c:pt>
                <c:pt idx="2">
                  <c:v>32</c:v>
                </c:pt>
                <c:pt idx="3">
                  <c:v>38</c:v>
                </c:pt>
                <c:pt idx="4">
                  <c:v>54</c:v>
                </c:pt>
              </c:numCache>
            </c:numRef>
          </c:xVal>
          <c:yVal>
            <c:numRef>
              <c:f>'Report No-Intercept (2006)'!UNIT_PREDICTED</c:f>
              <c:numCache>
                <c:formatCode>0.0000</c:formatCode>
                <c:ptCount val="5"/>
                <c:pt idx="0">
                  <c:v>10.2364</c:v>
                </c:pt>
                <c:pt idx="1">
                  <c:v>20.4727</c:v>
                </c:pt>
                <c:pt idx="2">
                  <c:v>30.709099999999999</c:v>
                </c:pt>
                <c:pt idx="3">
                  <c:v>40.945500000000003</c:v>
                </c:pt>
                <c:pt idx="4">
                  <c:v>51.181800000000003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4493008"/>
        <c:axId val="272722472"/>
      </c:scatterChart>
      <c:valAx>
        <c:axId val="274493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Actual</a:t>
                </a:r>
              </a:p>
            </c:rich>
          </c:tx>
          <c:layout>
            <c:manualLayout>
              <c:xMode val="edge"/>
              <c:yMode val="edge"/>
              <c:x val="0.51500062866287677"/>
              <c:y val="0.9093159019701238"/>
            </c:manualLayout>
          </c:layout>
          <c:overlay val="0"/>
          <c:spPr>
            <a:noFill/>
            <a:ln w="25400">
              <a:noFill/>
            </a:ln>
          </c:spPr>
        </c:title>
        <c:numFmt formatCode="0.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2722472"/>
        <c:crossesAt val="-9999999.9000000004"/>
        <c:crossBetween val="midCat"/>
      </c:valAx>
      <c:valAx>
        <c:axId val="272722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Predicted (Y)</a:t>
                </a:r>
              </a:p>
            </c:rich>
          </c:tx>
          <c:layout>
            <c:manualLayout>
              <c:xMode val="edge"/>
              <c:yMode val="edge"/>
              <c:x val="4.0000048828184608E-2"/>
              <c:y val="0.41176569145816927"/>
            </c:manualLayout>
          </c:layout>
          <c:overlay val="0"/>
          <c:spPr>
            <a:noFill/>
            <a:ln w="25400">
              <a:noFill/>
            </a:ln>
          </c:spPr>
        </c:title>
        <c:numFmt formatCode="0.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4493008"/>
        <c:crossesAt val="-9999999.9000000004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>
                <a:solidFill>
                  <a:srgbClr val="000000"/>
                </a:solidFill>
                <a:latin typeface="Arial"/>
              </a:defRPr>
            </a:pPr>
            <a:r>
              <a:rPr sz="1400" b="1">
                <a:solidFill>
                  <a:srgbClr val="000000"/>
                </a:solidFill>
                <a:latin typeface="Arial"/>
              </a:rPr>
              <a:t>Fitted Line</a:t>
            </a:r>
          </a:p>
        </c:rich>
      </c:tx>
      <c:overlay val="0"/>
      <c:spPr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2"/>
          <c:order val="1"/>
          <c:tx>
            <c:v>Predicted</c:v>
          </c:tx>
          <c:spPr>
            <a:ln w="3175">
              <a:solidFill>
                <a:srgbClr val="80008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'OLS (version 7.5)'!$E$138:$E$142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'OLS (version 7.5)'!$G$138:$G$142</c:f>
              <c:numCache>
                <c:formatCode>General</c:formatCode>
                <c:ptCount val="5"/>
                <c:pt idx="0">
                  <c:v>9</c:v>
                </c:pt>
                <c:pt idx="1">
                  <c:v>19.7</c:v>
                </c:pt>
                <c:pt idx="2">
                  <c:v>30.4</c:v>
                </c:pt>
                <c:pt idx="3">
                  <c:v>41.1</c:v>
                </c:pt>
                <c:pt idx="4">
                  <c:v>51.8</c:v>
                </c:pt>
              </c:numCache>
            </c:numRef>
          </c:yVal>
          <c:smooth val="0"/>
        </c:ser>
        <c:ser>
          <c:idx val="3"/>
          <c:order val="2"/>
          <c:tx>
            <c:v>Actual</c:v>
          </c:tx>
          <c:spPr>
            <a:ln w="25400">
              <a:noFill/>
            </a:ln>
            <a:effectLst/>
          </c:spPr>
          <c:marker>
            <c:symbol val="circle"/>
            <c:size val="5"/>
            <c:spPr>
              <a:solidFill>
                <a:srgbClr val="0080C0"/>
              </a:solidFill>
              <a:ln>
                <a:solidFill>
                  <a:srgbClr val="0080C0"/>
                </a:solidFill>
                <a:prstDash val="solid"/>
              </a:ln>
            </c:spPr>
          </c:marker>
          <c:xVal>
            <c:numRef>
              <c:f>'OLS (version 7.5)'!$E$138:$E$142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'OLS (version 7.5)'!$F$138:$F$142</c:f>
              <c:numCache>
                <c:formatCode>General</c:formatCode>
                <c:ptCount val="5"/>
                <c:pt idx="0">
                  <c:v>11</c:v>
                </c:pt>
                <c:pt idx="1">
                  <c:v>17</c:v>
                </c:pt>
                <c:pt idx="2">
                  <c:v>32</c:v>
                </c:pt>
                <c:pt idx="3">
                  <c:v>38</c:v>
                </c:pt>
                <c:pt idx="4">
                  <c:v>54</c:v>
                </c:pt>
              </c:numCache>
            </c:numRef>
          </c:yVal>
          <c:smooth val="0"/>
        </c:ser>
        <c:ser>
          <c:idx val="0"/>
          <c:order val="0"/>
          <c:yVal>
            <c:numRef>
              <c:f>'OLS (version 7.5)'!$A$1</c:f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6597448"/>
        <c:axId val="276597840"/>
      </c:scatterChart>
      <c:valAx>
        <c:axId val="276597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X</a:t>
                </a:r>
              </a:p>
            </c:rich>
          </c:tx>
          <c:overlay val="0"/>
          <c:spPr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3175">
            <a:solidFill>
              <a:srgbClr val="898989"/>
            </a:solidFill>
            <a:prstDash val="solid"/>
          </a:ln>
        </c:spPr>
        <c:txPr>
          <a:bodyPr rot="0" vert="horz"/>
          <a:lstStyle/>
          <a:p>
            <a:pPr>
              <a:defRPr sz="1100" b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597840"/>
        <c:crosses val="min"/>
        <c:crossBetween val="midCat"/>
      </c:valAx>
      <c:valAx>
        <c:axId val="27659784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/>
              <a:lstStyle/>
              <a:p>
                <a:pPr>
                  <a:defRPr sz="1200" b="1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Y</a:t>
                </a:r>
              </a:p>
            </c:rich>
          </c:tx>
          <c:overlay val="0"/>
          <c:spPr>
            <a:ln w="25400">
              <a:noFill/>
            </a:ln>
          </c:spPr>
        </c:title>
        <c:numFmt formatCode="#,##0.00" sourceLinked="0"/>
        <c:majorTickMark val="out"/>
        <c:minorTickMark val="none"/>
        <c:tickLblPos val="nextTo"/>
        <c:spPr>
          <a:ln w="3175">
            <a:solidFill>
              <a:srgbClr val="898989"/>
            </a:solidFill>
            <a:prstDash val="solid"/>
          </a:ln>
        </c:spPr>
        <c:txPr>
          <a:bodyPr rot="0" vert="horz"/>
          <a:lstStyle/>
          <a:p>
            <a:pPr>
              <a:defRPr sz="1100" b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597448"/>
        <c:crosses val="min"/>
        <c:crossBetween val="midCat"/>
      </c:valAx>
      <c:spPr>
        <a:noFill/>
        <a:ln w="25400">
          <a:noFill/>
        </a:ln>
      </c:spPr>
    </c:plotArea>
    <c:legend>
      <c:legendPos val="b"/>
      <c:overlay val="0"/>
      <c:spPr>
        <a:ln w="25400">
          <a:noFill/>
        </a:ln>
      </c:spPr>
      <c:txPr>
        <a:bodyPr/>
        <a:lstStyle/>
        <a:p>
          <a:pPr>
            <a:defRPr sz="1100" b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ln w="25400">
      <a:solidFill>
        <a:srgbClr val="C0C0C0"/>
      </a:solidFill>
      <a:prstDash val="solid"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>
                <a:solidFill>
                  <a:srgbClr val="000000"/>
                </a:solidFill>
                <a:latin typeface="Arial"/>
              </a:defRPr>
            </a:pPr>
            <a:r>
              <a:rPr sz="1400" b="1">
                <a:solidFill>
                  <a:srgbClr val="000000"/>
                </a:solidFill>
                <a:latin typeface="Arial"/>
              </a:rPr>
              <a:t>Normal Probability Plot (Y)</a:t>
            </a:r>
          </a:p>
        </c:rich>
      </c:tx>
      <c:overlay val="0"/>
      <c:spPr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2"/>
          <c:order val="1"/>
          <c:tx>
            <c:v>Linear (di)</c:v>
          </c:tx>
          <c:spPr>
            <a:ln w="3175">
              <a:solidFill>
                <a:srgbClr val="00000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'OLS (version 7.5)'!$D$147:$D$151</c:f>
              <c:numCache>
                <c:formatCode>General</c:formatCode>
                <c:ptCount val="5"/>
                <c:pt idx="0">
                  <c:v>-3.1</c:v>
                </c:pt>
                <c:pt idx="1">
                  <c:v>-2.7</c:v>
                </c:pt>
                <c:pt idx="2">
                  <c:v>1.6</c:v>
                </c:pt>
                <c:pt idx="3">
                  <c:v>2</c:v>
                </c:pt>
                <c:pt idx="4">
                  <c:v>2.2000000000000002</c:v>
                </c:pt>
              </c:numCache>
            </c:numRef>
          </c:xVal>
          <c:yVal>
            <c:numRef>
              <c:f>'OLS (version 7.5)'!$E$147:$E$151</c:f>
              <c:numCache>
                <c:formatCode>General</c:formatCode>
                <c:ptCount val="5"/>
                <c:pt idx="0">
                  <c:v>-0.90549999999999997</c:v>
                </c:pt>
                <c:pt idx="1">
                  <c:v>-0.78869999999999996</c:v>
                </c:pt>
                <c:pt idx="2">
                  <c:v>0.46739999999999998</c:v>
                </c:pt>
                <c:pt idx="3">
                  <c:v>0.58420000000000005</c:v>
                </c:pt>
                <c:pt idx="4">
                  <c:v>0.64259999999999995</c:v>
                </c:pt>
              </c:numCache>
            </c:numRef>
          </c:yVal>
          <c:smooth val="0"/>
        </c:ser>
        <c:ser>
          <c:idx val="3"/>
          <c:order val="2"/>
          <c:tx>
            <c:v>di</c:v>
          </c:tx>
          <c:spPr>
            <a:ln w="25400">
              <a:noFill/>
            </a:ln>
            <a:effectLst/>
          </c:spPr>
          <c:marker>
            <c:symbol val="circle"/>
            <c:size val="5"/>
            <c:spPr>
              <a:solidFill>
                <a:srgbClr val="0080C0"/>
              </a:solidFill>
              <a:ln>
                <a:solidFill>
                  <a:srgbClr val="0080C0"/>
                </a:solidFill>
                <a:prstDash val="solid"/>
              </a:ln>
            </c:spPr>
          </c:marker>
          <c:xVal>
            <c:numRef>
              <c:f>'OLS (version 7.5)'!$F$156:$F$160</c:f>
              <c:numCache>
                <c:formatCode>General</c:formatCode>
                <c:ptCount val="5"/>
                <c:pt idx="0">
                  <c:v>-3.1</c:v>
                </c:pt>
                <c:pt idx="1">
                  <c:v>-2.7</c:v>
                </c:pt>
                <c:pt idx="2">
                  <c:v>1.6</c:v>
                </c:pt>
                <c:pt idx="3">
                  <c:v>2</c:v>
                </c:pt>
                <c:pt idx="4">
                  <c:v>2.2000000000000002</c:v>
                </c:pt>
              </c:numCache>
            </c:numRef>
          </c:xVal>
          <c:yVal>
            <c:numRef>
              <c:f>'OLS (version 7.5)'!$G$156:$G$160</c:f>
              <c:numCache>
                <c:formatCode>General</c:formatCode>
                <c:ptCount val="5"/>
                <c:pt idx="0">
                  <c:v>-1.129</c:v>
                </c:pt>
                <c:pt idx="1">
                  <c:v>-0.48570000000000002</c:v>
                </c:pt>
                <c:pt idx="2">
                  <c:v>0</c:v>
                </c:pt>
                <c:pt idx="3">
                  <c:v>0.48570000000000002</c:v>
                </c:pt>
                <c:pt idx="4">
                  <c:v>1.129</c:v>
                </c:pt>
              </c:numCache>
            </c:numRef>
          </c:yVal>
          <c:smooth val="0"/>
        </c:ser>
        <c:ser>
          <c:idx val="0"/>
          <c:order val="0"/>
          <c:yVal>
            <c:numRef>
              <c:f>'OLS (version 7.5)'!$A$1</c:f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6598624"/>
        <c:axId val="276599016"/>
      </c:scatterChart>
      <c:valAx>
        <c:axId val="276598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Residual</a:t>
                </a:r>
              </a:p>
            </c:rich>
          </c:tx>
          <c:overlay val="0"/>
          <c:spPr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3175">
            <a:solidFill>
              <a:srgbClr val="898989"/>
            </a:solidFill>
            <a:prstDash val="solid"/>
          </a:ln>
        </c:spPr>
        <c:txPr>
          <a:bodyPr rot="0" vert="horz"/>
          <a:lstStyle/>
          <a:p>
            <a:pPr>
              <a:defRPr sz="1100" b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599016"/>
        <c:crosses val="min"/>
        <c:crossBetween val="midCat"/>
      </c:valAx>
      <c:valAx>
        <c:axId val="27659901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/>
              <a:lstStyle/>
              <a:p>
                <a:pPr>
                  <a:defRPr sz="1200" b="1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Zi</a:t>
                </a:r>
              </a:p>
            </c:rich>
          </c:tx>
          <c:overlay val="0"/>
          <c:spPr>
            <a:ln w="25400">
              <a:noFill/>
            </a:ln>
          </c:spPr>
        </c:title>
        <c:numFmt formatCode="#,##0.00" sourceLinked="0"/>
        <c:majorTickMark val="out"/>
        <c:minorTickMark val="none"/>
        <c:tickLblPos val="nextTo"/>
        <c:spPr>
          <a:ln w="3175">
            <a:solidFill>
              <a:srgbClr val="898989"/>
            </a:solidFill>
            <a:prstDash val="solid"/>
          </a:ln>
        </c:spPr>
        <c:txPr>
          <a:bodyPr rot="0" vert="horz"/>
          <a:lstStyle/>
          <a:p>
            <a:pPr>
              <a:defRPr sz="1100" b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598624"/>
        <c:crosses val="min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25400">
      <a:solidFill>
        <a:srgbClr val="C0C0C0"/>
      </a:solidFill>
      <a:prstDash val="solid"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'Data and Analysis (2017)'!$C$3:$C$7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'Data and Analysis (2017)'!$I$69:$I$73</c:f>
              <c:numCache>
                <c:formatCode>General</c:formatCode>
                <c:ptCount val="5"/>
                <c:pt idx="0">
                  <c:v>0.76363636363636545</c:v>
                </c:pt>
                <c:pt idx="1">
                  <c:v>-3.4727272727272691</c:v>
                </c:pt>
                <c:pt idx="2">
                  <c:v>1.2909090909090963</c:v>
                </c:pt>
                <c:pt idx="3">
                  <c:v>-2.9454545454545382</c:v>
                </c:pt>
                <c:pt idx="4">
                  <c:v>2.8181818181818272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6600976"/>
        <c:axId val="276601368"/>
      </c:scatterChart>
      <c:valAx>
        <c:axId val="276600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6601368"/>
        <c:crosses val="autoZero"/>
        <c:crossBetween val="midCat"/>
      </c:valAx>
      <c:valAx>
        <c:axId val="276601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66009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 Line Fit 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19050">
              <a:noFill/>
            </a:ln>
          </c:spPr>
          <c:xVal>
            <c:numRef>
              <c:f>'Data and Analysis (2017)'!$C$3:$C$7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'Data and Analysis (2017)'!$D$3:$D$7</c:f>
              <c:numCache>
                <c:formatCode>General</c:formatCode>
                <c:ptCount val="5"/>
                <c:pt idx="0">
                  <c:v>11</c:v>
                </c:pt>
                <c:pt idx="1">
                  <c:v>17</c:v>
                </c:pt>
                <c:pt idx="2">
                  <c:v>32</c:v>
                </c:pt>
                <c:pt idx="3">
                  <c:v>38</c:v>
                </c:pt>
                <c:pt idx="4">
                  <c:v>54</c:v>
                </c:pt>
              </c:numCache>
            </c:numRef>
          </c:yVal>
          <c:smooth val="0"/>
        </c:ser>
        <c:ser>
          <c:idx val="1"/>
          <c:order val="1"/>
          <c:tx>
            <c:v>Predicted Y</c:v>
          </c:tx>
          <c:spPr>
            <a:ln w="19050">
              <a:noFill/>
            </a:ln>
          </c:spPr>
          <c:xVal>
            <c:numRef>
              <c:f>'Data and Analysis (2017)'!$C$3:$C$7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'Data and Analysis (2017)'!$H$69:$H$73</c:f>
              <c:numCache>
                <c:formatCode>General</c:formatCode>
                <c:ptCount val="5"/>
                <c:pt idx="0">
                  <c:v>10.236363636363635</c:v>
                </c:pt>
                <c:pt idx="1">
                  <c:v>20.472727272727269</c:v>
                </c:pt>
                <c:pt idx="2">
                  <c:v>30.709090909090904</c:v>
                </c:pt>
                <c:pt idx="3">
                  <c:v>40.945454545454538</c:v>
                </c:pt>
                <c:pt idx="4">
                  <c:v>51.181818181818173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6602152"/>
        <c:axId val="276602544"/>
      </c:scatterChart>
      <c:valAx>
        <c:axId val="276602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6602544"/>
        <c:crosses val="autoZero"/>
        <c:crossBetween val="midCat"/>
      </c:valAx>
      <c:valAx>
        <c:axId val="2766025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66021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Normal Probability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'Data and Analysis (2017)'!$L$69:$L$73</c:f>
              <c:numCache>
                <c:formatCode>General</c:formatCode>
                <c:ptCount val="5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</c:numCache>
            </c:numRef>
          </c:xVal>
          <c:yVal>
            <c:numRef>
              <c:f>'Data and Analysis (2017)'!$M$69:$M$73</c:f>
              <c:numCache>
                <c:formatCode>General</c:formatCode>
                <c:ptCount val="5"/>
                <c:pt idx="0">
                  <c:v>11</c:v>
                </c:pt>
                <c:pt idx="1">
                  <c:v>17</c:v>
                </c:pt>
                <c:pt idx="2">
                  <c:v>32</c:v>
                </c:pt>
                <c:pt idx="3">
                  <c:v>38</c:v>
                </c:pt>
                <c:pt idx="4">
                  <c:v>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4747560"/>
        <c:axId val="274747952"/>
      </c:scatterChart>
      <c:valAx>
        <c:axId val="274747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Sample Percentile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4747952"/>
        <c:crosses val="autoZero"/>
        <c:crossBetween val="midCat"/>
      </c:valAx>
      <c:valAx>
        <c:axId val="2747479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47475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'Data and Analysis (2017)'!$C$3:$C$7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'Data and Analysis (2017)'!$I$28:$I$32</c:f>
              <c:numCache>
                <c:formatCode>General</c:formatCode>
                <c:ptCount val="5"/>
                <c:pt idx="0">
                  <c:v>1.9999999999999964</c:v>
                </c:pt>
                <c:pt idx="1">
                  <c:v>-2.7000000000000028</c:v>
                </c:pt>
                <c:pt idx="2">
                  <c:v>1.6000000000000014</c:v>
                </c:pt>
                <c:pt idx="3">
                  <c:v>-3.1000000000000014</c:v>
                </c:pt>
                <c:pt idx="4">
                  <c:v>2.1999999999999957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4748736"/>
        <c:axId val="274749128"/>
      </c:scatterChart>
      <c:valAx>
        <c:axId val="274748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4749128"/>
        <c:crosses val="autoZero"/>
        <c:crossBetween val="midCat"/>
      </c:valAx>
      <c:valAx>
        <c:axId val="2747491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47487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 Line Fit 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19050">
              <a:noFill/>
            </a:ln>
          </c:spPr>
          <c:xVal>
            <c:numRef>
              <c:f>'Data and Analysis (2017)'!$C$3:$C$7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'Data and Analysis (2017)'!$D$3:$D$7</c:f>
              <c:numCache>
                <c:formatCode>General</c:formatCode>
                <c:ptCount val="5"/>
                <c:pt idx="0">
                  <c:v>11</c:v>
                </c:pt>
                <c:pt idx="1">
                  <c:v>17</c:v>
                </c:pt>
                <c:pt idx="2">
                  <c:v>32</c:v>
                </c:pt>
                <c:pt idx="3">
                  <c:v>38</c:v>
                </c:pt>
                <c:pt idx="4">
                  <c:v>54</c:v>
                </c:pt>
              </c:numCache>
            </c:numRef>
          </c:yVal>
          <c:smooth val="0"/>
        </c:ser>
        <c:ser>
          <c:idx val="1"/>
          <c:order val="1"/>
          <c:tx>
            <c:v>Predicted Y</c:v>
          </c:tx>
          <c:spPr>
            <a:ln w="19050">
              <a:noFill/>
            </a:ln>
          </c:spPr>
          <c:xVal>
            <c:numRef>
              <c:f>'Data and Analysis (2017)'!$C$3:$C$7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'Data and Analysis (2017)'!$H$28:$H$32</c:f>
              <c:numCache>
                <c:formatCode>General</c:formatCode>
                <c:ptCount val="5"/>
                <c:pt idx="0">
                  <c:v>9.0000000000000036</c:v>
                </c:pt>
                <c:pt idx="1">
                  <c:v>19.700000000000003</c:v>
                </c:pt>
                <c:pt idx="2">
                  <c:v>30.4</c:v>
                </c:pt>
                <c:pt idx="3">
                  <c:v>41.1</c:v>
                </c:pt>
                <c:pt idx="4">
                  <c:v>51.800000000000004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4749912"/>
        <c:axId val="274750304"/>
      </c:scatterChart>
      <c:valAx>
        <c:axId val="274749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4750304"/>
        <c:crosses val="autoZero"/>
        <c:crossBetween val="midCat"/>
      </c:valAx>
      <c:valAx>
        <c:axId val="2747503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47499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Normal Probability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'Data and Analysis (2017)'!$L$28:$L$32</c:f>
              <c:numCache>
                <c:formatCode>General</c:formatCode>
                <c:ptCount val="5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</c:numCache>
            </c:numRef>
          </c:xVal>
          <c:yVal>
            <c:numRef>
              <c:f>'Data and Analysis (2017)'!$M$28:$M$32</c:f>
              <c:numCache>
                <c:formatCode>General</c:formatCode>
                <c:ptCount val="5"/>
                <c:pt idx="0">
                  <c:v>11</c:v>
                </c:pt>
                <c:pt idx="1">
                  <c:v>17</c:v>
                </c:pt>
                <c:pt idx="2">
                  <c:v>32</c:v>
                </c:pt>
                <c:pt idx="3">
                  <c:v>38</c:v>
                </c:pt>
                <c:pt idx="4">
                  <c:v>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4751088"/>
        <c:axId val="274751480"/>
      </c:scatterChart>
      <c:valAx>
        <c:axId val="274751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Sample Percentile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4751480"/>
        <c:crosses val="autoZero"/>
        <c:crossBetween val="midCat"/>
      </c:valAx>
      <c:valAx>
        <c:axId val="2747514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47510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Standardized Residual (Fit Space)</a:t>
            </a:r>
          </a:p>
        </c:rich>
      </c:tx>
      <c:layout>
        <c:manualLayout>
          <c:xMode val="edge"/>
          <c:yMode val="edge"/>
          <c:x val="0.19500023803739994"/>
          <c:y val="3.1862821362834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50025939973072"/>
          <c:y val="0.16911805184889095"/>
          <c:w val="0.70000085449323057"/>
          <c:h val="0.67402122113688423"/>
        </c:manualLayout>
      </c:layout>
      <c:scatterChart>
        <c:scatterStyle val="lineMarker"/>
        <c:varyColors val="0"/>
        <c:ser>
          <c:idx val="0"/>
          <c:order val="0"/>
          <c:tx>
            <c:v>StdResidual</c:v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'Report No-Intercept (2006)'!CHART_STDRES_DATA</c:f>
              <c:numCache>
                <c:formatCode>0.0000</c:formatCode>
                <c:ptCount val="5"/>
                <c:pt idx="0">
                  <c:v>10.2364</c:v>
                </c:pt>
                <c:pt idx="1">
                  <c:v>20.4727</c:v>
                </c:pt>
                <c:pt idx="2">
                  <c:v>30.709099999999999</c:v>
                </c:pt>
                <c:pt idx="3">
                  <c:v>40.945500000000003</c:v>
                </c:pt>
                <c:pt idx="4">
                  <c:v>51.181800000000003</c:v>
                </c:pt>
              </c:numCache>
            </c:numRef>
          </c:xVal>
          <c:yVal>
            <c:numRef>
              <c:f>'Report No-Intercept (2006)'!FIT_STDRES</c:f>
              <c:numCache>
                <c:formatCode>0.0000</c:formatCode>
                <c:ptCount val="5"/>
                <c:pt idx="0">
                  <c:v>0.2772</c:v>
                </c:pt>
                <c:pt idx="1">
                  <c:v>-1.2969999999999999</c:v>
                </c:pt>
                <c:pt idx="2">
                  <c:v>0.50760000000000005</c:v>
                </c:pt>
                <c:pt idx="3">
                  <c:v>-1.2579</c:v>
                </c:pt>
                <c:pt idx="4">
                  <c:v>1.3723000000000001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3323480"/>
        <c:axId val="276634440"/>
      </c:scatterChart>
      <c:valAx>
        <c:axId val="273323480"/>
        <c:scaling>
          <c:orientation val="minMax"/>
        </c:scaling>
        <c:delete val="0"/>
        <c:axPos val="b"/>
        <c:title>
          <c:tx>
            <c:strRef>
              <c:f>'Report No-Intercept (2006)'!CHART_STDRES_VAR</c:f>
              <c:strCache>
                <c:ptCount val="1"/>
                <c:pt idx="0">
                  <c:v>Y (Predicted)</c:v>
                </c:pt>
              </c:strCache>
            </c:strRef>
          </c:tx>
          <c:layout>
            <c:manualLayout>
              <c:xMode val="edge"/>
              <c:yMode val="edge"/>
              <c:x val="0.46750057067940759"/>
              <c:y val="0.9093159019701238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9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.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634440"/>
        <c:crossesAt val="-9999999.9000000004"/>
        <c:crossBetween val="midCat"/>
      </c:valAx>
      <c:valAx>
        <c:axId val="276634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Std. Residual</a:t>
                </a:r>
              </a:p>
            </c:rich>
          </c:tx>
          <c:layout>
            <c:manualLayout>
              <c:xMode val="edge"/>
              <c:yMode val="edge"/>
              <c:x val="4.0000048828184608E-2"/>
              <c:y val="0.4093147051994897"/>
            </c:manualLayout>
          </c:layout>
          <c:overlay val="0"/>
          <c:spPr>
            <a:noFill/>
            <a:ln w="25400">
              <a:noFill/>
            </a:ln>
          </c:spPr>
        </c:title>
        <c:numFmt formatCode="0.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3323480"/>
        <c:crossesAt val="-9999999.9000000004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Equation vs. Variable (Unit Space)</a:t>
            </a:r>
          </a:p>
        </c:rich>
      </c:tx>
      <c:layout>
        <c:manualLayout>
          <c:xMode val="edge"/>
          <c:yMode val="edge"/>
          <c:x val="0.19500023803739994"/>
          <c:y val="3.1862821362834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75002655032538"/>
          <c:y val="0.16911805184889095"/>
          <c:w val="0.70250085754499214"/>
          <c:h val="0.61274656466989474"/>
        </c:manualLayout>
      </c:layout>
      <c:scatterChart>
        <c:scatterStyle val="lineMarker"/>
        <c:varyColors val="0"/>
        <c:ser>
          <c:idx val="0"/>
          <c:order val="0"/>
          <c:tx>
            <c:v>Actual</c:v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'Report No-Intercept (2006)'!CHART_EQVSVAR_DATA</c:f>
              <c:numCache>
                <c:formatCode>0.0000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'Report No-Intercept (2006)'!UNIT_ACTUAL</c:f>
              <c:numCache>
                <c:formatCode>0.0000</c:formatCode>
                <c:ptCount val="5"/>
                <c:pt idx="0">
                  <c:v>11</c:v>
                </c:pt>
                <c:pt idx="1">
                  <c:v>17</c:v>
                </c:pt>
                <c:pt idx="2">
                  <c:v>32</c:v>
                </c:pt>
                <c:pt idx="3">
                  <c:v>38</c:v>
                </c:pt>
                <c:pt idx="4">
                  <c:v>54</c:v>
                </c:pt>
              </c:numCache>
            </c:numRef>
          </c:yVal>
          <c:smooth val="0"/>
        </c:ser>
        <c:ser>
          <c:idx val="1"/>
          <c:order val="1"/>
          <c:tx>
            <c:v>Predicted</c:v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xVal>
            <c:numRef>
              <c:f>'Report No-Intercept (2006)'!CHART_EQVSVAR_DATA</c:f>
              <c:numCache>
                <c:formatCode>0.0000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'Report No-Intercept (2006)'!UNIT_PREDICTED</c:f>
              <c:numCache>
                <c:formatCode>0.0000</c:formatCode>
                <c:ptCount val="5"/>
                <c:pt idx="0">
                  <c:v>10.2364</c:v>
                </c:pt>
                <c:pt idx="1">
                  <c:v>20.4727</c:v>
                </c:pt>
                <c:pt idx="2">
                  <c:v>30.709099999999999</c:v>
                </c:pt>
                <c:pt idx="3">
                  <c:v>40.945500000000003</c:v>
                </c:pt>
                <c:pt idx="4">
                  <c:v>51.181800000000003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6988064"/>
        <c:axId val="273498600"/>
      </c:scatterChart>
      <c:valAx>
        <c:axId val="276988064"/>
        <c:scaling>
          <c:orientation val="minMax"/>
        </c:scaling>
        <c:delete val="0"/>
        <c:axPos val="b"/>
        <c:title>
          <c:tx>
            <c:strRef>
              <c:f>'Report No-Intercept (2006)'!CHART_EQVSVAR_VAR</c:f>
              <c:strCache>
                <c:ptCount val="1"/>
                <c:pt idx="0">
                  <c:v>X</c:v>
                </c:pt>
              </c:strCache>
            </c:strRef>
          </c:tx>
          <c:layout>
            <c:manualLayout>
              <c:xMode val="edge"/>
              <c:yMode val="edge"/>
              <c:x val="0.55250067443929984"/>
              <c:y val="0.84804124550313431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9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.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3498600"/>
        <c:crossesAt val="-9999999.9000000004"/>
        <c:crossBetween val="midCat"/>
      </c:valAx>
      <c:valAx>
        <c:axId val="273498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Predicted (Y)</a:t>
                </a:r>
              </a:p>
            </c:rich>
          </c:tx>
          <c:layout>
            <c:manualLayout>
              <c:xMode val="edge"/>
              <c:yMode val="edge"/>
              <c:x val="4.0000048828184608E-2"/>
              <c:y val="0.38235385635401431"/>
            </c:manualLayout>
          </c:layout>
          <c:overlay val="0"/>
          <c:spPr>
            <a:noFill/>
            <a:ln w="25400">
              <a:noFill/>
            </a:ln>
          </c:spPr>
        </c:title>
        <c:numFmt formatCode="0.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988064"/>
        <c:crossesAt val="-9999999.9000000004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750049743713068"/>
          <c:y val="0.93137477829824"/>
          <c:w val="0.32250039367723837"/>
          <c:h val="5.392169769095073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>
                <a:solidFill>
                  <a:srgbClr val="000000"/>
                </a:solidFill>
                <a:latin typeface="Arial"/>
              </a:defRPr>
            </a:pPr>
            <a:r>
              <a:rPr lang="en-US" sz="1400" b="1">
                <a:solidFill>
                  <a:srgbClr val="000000"/>
                </a:solidFill>
                <a:latin typeface="Arial"/>
              </a:rPr>
              <a:t>Actual vs. Predicted (Unit Space)</a:t>
            </a:r>
          </a:p>
        </c:rich>
      </c:tx>
      <c:overlay val="0"/>
      <c:spPr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2"/>
          <c:order val="1"/>
          <c:tx>
            <c:v>Actual</c:v>
          </c:tx>
          <c:spPr>
            <a:ln w="3175">
              <a:solidFill>
                <a:srgbClr val="0080C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'No Intercept (version 7.5)'!$F$58:$F$62</c:f>
              <c:numCache>
                <c:formatCode>0.000000</c:formatCode>
                <c:ptCount val="5"/>
                <c:pt idx="0">
                  <c:v>11</c:v>
                </c:pt>
                <c:pt idx="1">
                  <c:v>17</c:v>
                </c:pt>
                <c:pt idx="2">
                  <c:v>32</c:v>
                </c:pt>
                <c:pt idx="3">
                  <c:v>38</c:v>
                </c:pt>
                <c:pt idx="4">
                  <c:v>54</c:v>
                </c:pt>
              </c:numCache>
            </c:numRef>
          </c:xVal>
          <c:yVal>
            <c:numRef>
              <c:f>'No Intercept (version 7.5)'!$F$58:$F$62</c:f>
              <c:numCache>
                <c:formatCode>0.000000</c:formatCode>
                <c:ptCount val="5"/>
                <c:pt idx="0">
                  <c:v>11</c:v>
                </c:pt>
                <c:pt idx="1">
                  <c:v>17</c:v>
                </c:pt>
                <c:pt idx="2">
                  <c:v>32</c:v>
                </c:pt>
                <c:pt idx="3">
                  <c:v>38</c:v>
                </c:pt>
                <c:pt idx="4">
                  <c:v>54</c:v>
                </c:pt>
              </c:numCache>
            </c:numRef>
          </c:yVal>
          <c:smooth val="0"/>
        </c:ser>
        <c:ser>
          <c:idx val="3"/>
          <c:order val="2"/>
          <c:tx>
            <c:v>Predicted</c:v>
          </c:tx>
          <c:spPr>
            <a:ln w="25400">
              <a:noFill/>
            </a:ln>
            <a:effectLst/>
          </c:spPr>
          <c:marker>
            <c:symbol val="squar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'No Intercept (version 7.5)'!$F$58:$F$62</c:f>
              <c:numCache>
                <c:formatCode>0.000000</c:formatCode>
                <c:ptCount val="5"/>
                <c:pt idx="0">
                  <c:v>11</c:v>
                </c:pt>
                <c:pt idx="1">
                  <c:v>17</c:v>
                </c:pt>
                <c:pt idx="2">
                  <c:v>32</c:v>
                </c:pt>
                <c:pt idx="3">
                  <c:v>38</c:v>
                </c:pt>
                <c:pt idx="4">
                  <c:v>54</c:v>
                </c:pt>
              </c:numCache>
            </c:numRef>
          </c:xVal>
          <c:yVal>
            <c:numRef>
              <c:f>'No Intercept (version 7.5)'!$G$58:$G$62</c:f>
              <c:numCache>
                <c:formatCode>0.000000</c:formatCode>
                <c:ptCount val="5"/>
                <c:pt idx="0">
                  <c:v>10.236364</c:v>
                </c:pt>
                <c:pt idx="1">
                  <c:v>20.472726999999999</c:v>
                </c:pt>
                <c:pt idx="2">
                  <c:v>30.709091000000001</c:v>
                </c:pt>
                <c:pt idx="3">
                  <c:v>40.945455000000003</c:v>
                </c:pt>
                <c:pt idx="4">
                  <c:v>51.181818</c:v>
                </c:pt>
              </c:numCache>
            </c:numRef>
          </c:yVal>
          <c:smooth val="0"/>
        </c:ser>
        <c:ser>
          <c:idx val="0"/>
          <c:order val="0"/>
          <c:yVal>
            <c:numRef>
              <c:f>'No Intercept (version 7.5)'!$A$1</c:f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3721552"/>
        <c:axId val="273668040"/>
      </c:scatterChart>
      <c:valAx>
        <c:axId val="273721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Actual</a:t>
                </a:r>
              </a:p>
            </c:rich>
          </c:tx>
          <c:overlay val="0"/>
          <c:spPr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3175">
            <a:solidFill>
              <a:srgbClr val="898989"/>
            </a:solidFill>
            <a:prstDash val="solid"/>
          </a:ln>
        </c:spPr>
        <c:txPr>
          <a:bodyPr rot="0" vert="horz"/>
          <a:lstStyle/>
          <a:p>
            <a:pPr>
              <a:defRPr sz="1100" b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3668040"/>
        <c:crosses val="min"/>
        <c:crossBetween val="midCat"/>
      </c:valAx>
      <c:valAx>
        <c:axId val="27366804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/>
              <a:lstStyle/>
              <a:p>
                <a:pPr>
                  <a:defRPr sz="1200" b="1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Predicted (Y)</a:t>
                </a:r>
              </a:p>
            </c:rich>
          </c:tx>
          <c:overlay val="0"/>
          <c:spPr>
            <a:ln w="25400">
              <a:noFill/>
            </a:ln>
          </c:spPr>
        </c:title>
        <c:numFmt formatCode="#,##0.00" sourceLinked="0"/>
        <c:majorTickMark val="out"/>
        <c:minorTickMark val="none"/>
        <c:tickLblPos val="nextTo"/>
        <c:spPr>
          <a:ln w="3175">
            <a:solidFill>
              <a:srgbClr val="898989"/>
            </a:solidFill>
            <a:prstDash val="solid"/>
          </a:ln>
        </c:spPr>
        <c:txPr>
          <a:bodyPr rot="0" vert="horz"/>
          <a:lstStyle/>
          <a:p>
            <a:pPr>
              <a:defRPr sz="1100" b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3721552"/>
        <c:crosses val="min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25400">
      <a:solidFill>
        <a:srgbClr val="C0C0C0"/>
      </a:solidFill>
      <a:prstDash val="solid"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>
                <a:solidFill>
                  <a:srgbClr val="000000"/>
                </a:solidFill>
                <a:latin typeface="Arial"/>
              </a:defRPr>
            </a:pPr>
            <a:r>
              <a:rPr lang="en-US" sz="1400" b="1">
                <a:solidFill>
                  <a:srgbClr val="000000"/>
                </a:solidFill>
                <a:latin typeface="Arial"/>
              </a:rPr>
              <a:t>Standardized Residual (Fit Space)</a:t>
            </a:r>
          </a:p>
        </c:rich>
      </c:tx>
      <c:overlay val="0"/>
      <c:spPr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2"/>
          <c:order val="1"/>
          <c:tx>
            <c:v>StdResidual</c:v>
          </c:tx>
          <c:spPr>
            <a:ln w="25400">
              <a:noFill/>
            </a:ln>
            <a:effectLst/>
          </c:spPr>
          <c:marker>
            <c:symbol val="circle"/>
            <c:size val="5"/>
            <c:spPr>
              <a:solidFill>
                <a:srgbClr val="0080C0"/>
              </a:solidFill>
              <a:ln>
                <a:solidFill>
                  <a:srgbClr val="0080C0"/>
                </a:solidFill>
                <a:prstDash val="solid"/>
              </a:ln>
            </c:spPr>
          </c:marker>
          <c:xVal>
            <c:numRef>
              <c:f>'No Intercept (version 7.5)'!CHART_STDRES_DATA</c:f>
              <c:numCache>
                <c:formatCode>0.000000</c:formatCode>
                <c:ptCount val="5"/>
                <c:pt idx="0">
                  <c:v>10.236364</c:v>
                </c:pt>
                <c:pt idx="1">
                  <c:v>20.472726999999999</c:v>
                </c:pt>
                <c:pt idx="2">
                  <c:v>30.709091000000001</c:v>
                </c:pt>
                <c:pt idx="3">
                  <c:v>40.945455000000003</c:v>
                </c:pt>
                <c:pt idx="4">
                  <c:v>51.181818</c:v>
                </c:pt>
              </c:numCache>
            </c:numRef>
          </c:xVal>
          <c:yVal>
            <c:numRef>
              <c:f>'No Intercept (version 7.5)'!$I$43:$I$47</c:f>
              <c:numCache>
                <c:formatCode>0.000000</c:formatCode>
                <c:ptCount val="5"/>
                <c:pt idx="0">
                  <c:v>0.27716000000000002</c:v>
                </c:pt>
                <c:pt idx="1">
                  <c:v>-1.296959</c:v>
                </c:pt>
                <c:pt idx="2">
                  <c:v>0.50764200000000004</c:v>
                </c:pt>
                <c:pt idx="3">
                  <c:v>-1.2579419999999999</c:v>
                </c:pt>
                <c:pt idx="4">
                  <c:v>1.3723000000000001</c:v>
                </c:pt>
              </c:numCache>
            </c:numRef>
          </c:yVal>
          <c:smooth val="0"/>
        </c:ser>
        <c:ser>
          <c:idx val="0"/>
          <c:order val="0"/>
          <c:yVal>
            <c:numRef>
              <c:f>'No Intercept (version 7.5)'!$A$1</c:f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3597464"/>
        <c:axId val="273597856"/>
      </c:scatterChart>
      <c:valAx>
        <c:axId val="273597464"/>
        <c:scaling>
          <c:orientation val="minMax"/>
        </c:scaling>
        <c:delete val="0"/>
        <c:axPos val="b"/>
        <c:title>
          <c:tx>
            <c:strRef>
              <c:f>'No Intercept (version 7.5)'!CHART_STDRES_VAR</c:f>
              <c:strCache>
                <c:ptCount val="1"/>
                <c:pt idx="0">
                  <c:v>Y (Predicted)</c:v>
                </c:pt>
              </c:strCache>
            </c:strRef>
          </c:tx>
          <c:overlay val="0"/>
          <c:spPr>
            <a:ln w="25400">
              <a:noFill/>
            </a:ln>
          </c:spPr>
          <c:txPr>
            <a:bodyPr/>
            <a:lstStyle/>
            <a:p>
              <a:pPr>
                <a:defRPr sz="1200" b="1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.00" sourceLinked="0"/>
        <c:majorTickMark val="none"/>
        <c:minorTickMark val="none"/>
        <c:tickLblPos val="nextTo"/>
        <c:spPr>
          <a:ln w="3175">
            <a:solidFill>
              <a:srgbClr val="898989"/>
            </a:solidFill>
            <a:prstDash val="solid"/>
          </a:ln>
        </c:spPr>
        <c:txPr>
          <a:bodyPr rot="0" vert="horz"/>
          <a:lstStyle/>
          <a:p>
            <a:pPr>
              <a:defRPr sz="1100" b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3597856"/>
        <c:crosses val="min"/>
        <c:crossBetween val="midCat"/>
      </c:valAx>
      <c:valAx>
        <c:axId val="27359785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/>
              <a:lstStyle/>
              <a:p>
                <a:pPr>
                  <a:defRPr sz="1200" b="1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Std. Residual</a:t>
                </a:r>
              </a:p>
            </c:rich>
          </c:tx>
          <c:overlay val="0"/>
          <c:spPr>
            <a:ln w="25400">
              <a:noFill/>
            </a:ln>
          </c:spPr>
        </c:title>
        <c:numFmt formatCode="#,##0.00" sourceLinked="0"/>
        <c:majorTickMark val="out"/>
        <c:minorTickMark val="none"/>
        <c:tickLblPos val="nextTo"/>
        <c:spPr>
          <a:ln w="3175">
            <a:solidFill>
              <a:srgbClr val="898989"/>
            </a:solidFill>
            <a:prstDash val="solid"/>
          </a:ln>
        </c:spPr>
        <c:txPr>
          <a:bodyPr rot="0" vert="horz"/>
          <a:lstStyle/>
          <a:p>
            <a:pPr>
              <a:defRPr sz="1100" b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3597464"/>
        <c:crosses val="min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25400">
      <a:solidFill>
        <a:srgbClr val="C0C0C0"/>
      </a:solidFill>
      <a:prstDash val="solid"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>
                <a:solidFill>
                  <a:srgbClr val="000000"/>
                </a:solidFill>
                <a:latin typeface="Arial"/>
              </a:defRPr>
            </a:pPr>
            <a:r>
              <a:rPr lang="en-US" sz="1400" b="1">
                <a:solidFill>
                  <a:srgbClr val="000000"/>
                </a:solidFill>
                <a:latin typeface="Arial"/>
              </a:rPr>
              <a:t>Fitted Line</a:t>
            </a:r>
          </a:p>
        </c:rich>
      </c:tx>
      <c:overlay val="0"/>
      <c:spPr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2"/>
          <c:order val="1"/>
          <c:tx>
            <c:v>Predicted</c:v>
          </c:tx>
          <c:spPr>
            <a:ln w="3175">
              <a:solidFill>
                <a:srgbClr val="80008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'No Intercept (version 7.5)'!$E$138:$E$142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'No Intercept (version 7.5)'!$G$138:$G$142</c:f>
              <c:numCache>
                <c:formatCode>General</c:formatCode>
                <c:ptCount val="5"/>
                <c:pt idx="0">
                  <c:v>10.2364</c:v>
                </c:pt>
                <c:pt idx="1">
                  <c:v>20.4727</c:v>
                </c:pt>
                <c:pt idx="2">
                  <c:v>30.709099999999999</c:v>
                </c:pt>
                <c:pt idx="3">
                  <c:v>40.945500000000003</c:v>
                </c:pt>
                <c:pt idx="4">
                  <c:v>51.181800000000003</c:v>
                </c:pt>
              </c:numCache>
            </c:numRef>
          </c:yVal>
          <c:smooth val="0"/>
        </c:ser>
        <c:ser>
          <c:idx val="3"/>
          <c:order val="2"/>
          <c:tx>
            <c:v>Actual</c:v>
          </c:tx>
          <c:spPr>
            <a:ln w="25400">
              <a:noFill/>
            </a:ln>
            <a:effectLst/>
          </c:spPr>
          <c:marker>
            <c:symbol val="circle"/>
            <c:size val="5"/>
            <c:spPr>
              <a:solidFill>
                <a:srgbClr val="0080C0"/>
              </a:solidFill>
              <a:ln>
                <a:solidFill>
                  <a:srgbClr val="0080C0"/>
                </a:solidFill>
                <a:prstDash val="solid"/>
              </a:ln>
            </c:spPr>
          </c:marker>
          <c:xVal>
            <c:numRef>
              <c:f>'No Intercept (version 7.5)'!$E$138:$E$142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'No Intercept (version 7.5)'!$F$138:$F$142</c:f>
              <c:numCache>
                <c:formatCode>General</c:formatCode>
                <c:ptCount val="5"/>
                <c:pt idx="0">
                  <c:v>11</c:v>
                </c:pt>
                <c:pt idx="1">
                  <c:v>17</c:v>
                </c:pt>
                <c:pt idx="2">
                  <c:v>32</c:v>
                </c:pt>
                <c:pt idx="3">
                  <c:v>38</c:v>
                </c:pt>
                <c:pt idx="4">
                  <c:v>54</c:v>
                </c:pt>
              </c:numCache>
            </c:numRef>
          </c:yVal>
          <c:smooth val="0"/>
        </c:ser>
        <c:ser>
          <c:idx val="0"/>
          <c:order val="0"/>
          <c:yVal>
            <c:numRef>
              <c:f>'No Intercept (version 7.5)'!$A$1</c:f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7979176"/>
        <c:axId val="277978784"/>
      </c:scatterChart>
      <c:valAx>
        <c:axId val="277979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X</a:t>
                </a:r>
              </a:p>
            </c:rich>
          </c:tx>
          <c:overlay val="0"/>
          <c:spPr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3175">
            <a:solidFill>
              <a:srgbClr val="898989"/>
            </a:solidFill>
            <a:prstDash val="solid"/>
          </a:ln>
        </c:spPr>
        <c:txPr>
          <a:bodyPr rot="0" vert="horz"/>
          <a:lstStyle/>
          <a:p>
            <a:pPr>
              <a:defRPr sz="1100" b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7978784"/>
        <c:crosses val="min"/>
        <c:crossBetween val="midCat"/>
      </c:valAx>
      <c:valAx>
        <c:axId val="27797878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/>
              <a:lstStyle/>
              <a:p>
                <a:pPr>
                  <a:defRPr sz="1200" b="1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</a:t>
                </a:r>
              </a:p>
            </c:rich>
          </c:tx>
          <c:overlay val="0"/>
          <c:spPr>
            <a:ln w="25400">
              <a:noFill/>
            </a:ln>
          </c:spPr>
        </c:title>
        <c:numFmt formatCode="#,##0.00" sourceLinked="0"/>
        <c:majorTickMark val="out"/>
        <c:minorTickMark val="none"/>
        <c:tickLblPos val="nextTo"/>
        <c:spPr>
          <a:ln w="3175">
            <a:solidFill>
              <a:srgbClr val="898989"/>
            </a:solidFill>
            <a:prstDash val="solid"/>
          </a:ln>
        </c:spPr>
        <c:txPr>
          <a:bodyPr rot="0" vert="horz"/>
          <a:lstStyle/>
          <a:p>
            <a:pPr>
              <a:defRPr sz="1100" b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7979176"/>
        <c:crosses val="min"/>
        <c:crossBetween val="midCat"/>
      </c:valAx>
      <c:spPr>
        <a:noFill/>
        <a:ln w="25400">
          <a:noFill/>
        </a:ln>
      </c:spPr>
    </c:plotArea>
    <c:legend>
      <c:legendPos val="b"/>
      <c:overlay val="0"/>
      <c:spPr>
        <a:ln w="25400">
          <a:noFill/>
        </a:ln>
      </c:spPr>
      <c:txPr>
        <a:bodyPr/>
        <a:lstStyle/>
        <a:p>
          <a:pPr>
            <a:defRPr sz="1100" b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ln w="25400">
      <a:solidFill>
        <a:srgbClr val="C0C0C0"/>
      </a:solidFill>
      <a:prstDash val="solid"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>
                <a:solidFill>
                  <a:srgbClr val="000000"/>
                </a:solidFill>
                <a:latin typeface="Arial"/>
              </a:defRPr>
            </a:pPr>
            <a:r>
              <a:rPr lang="en-US" sz="1400" b="1">
                <a:solidFill>
                  <a:srgbClr val="000000"/>
                </a:solidFill>
                <a:latin typeface="Arial"/>
              </a:rPr>
              <a:t>Normal Probability Plot (Y)</a:t>
            </a:r>
          </a:p>
        </c:rich>
      </c:tx>
      <c:overlay val="0"/>
      <c:spPr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2"/>
          <c:order val="1"/>
          <c:tx>
            <c:v>Linear (di)</c:v>
          </c:tx>
          <c:spPr>
            <a:ln w="3175">
              <a:solidFill>
                <a:srgbClr val="00000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'No Intercept (version 7.5)'!$D$147:$D$151</c:f>
              <c:numCache>
                <c:formatCode>General</c:formatCode>
                <c:ptCount val="5"/>
                <c:pt idx="0">
                  <c:v>-3.4727299999999999</c:v>
                </c:pt>
                <c:pt idx="1">
                  <c:v>-2.9454600000000002</c:v>
                </c:pt>
                <c:pt idx="2">
                  <c:v>0.76363599999999998</c:v>
                </c:pt>
                <c:pt idx="3">
                  <c:v>1.29091</c:v>
                </c:pt>
                <c:pt idx="4">
                  <c:v>2.8181799999999999</c:v>
                </c:pt>
              </c:numCache>
            </c:numRef>
          </c:xVal>
          <c:yVal>
            <c:numRef>
              <c:f>'No Intercept (version 7.5)'!$E$147:$E$151</c:f>
              <c:numCache>
                <c:formatCode>General</c:formatCode>
                <c:ptCount val="5"/>
                <c:pt idx="0">
                  <c:v>-0.95168399999999997</c:v>
                </c:pt>
                <c:pt idx="1">
                  <c:v>-0.79307099999999997</c:v>
                </c:pt>
                <c:pt idx="2">
                  <c:v>0.32269799999999998</c:v>
                </c:pt>
                <c:pt idx="3">
                  <c:v>0.48131200000000002</c:v>
                </c:pt>
                <c:pt idx="4">
                  <c:v>0.94074500000000005</c:v>
                </c:pt>
              </c:numCache>
            </c:numRef>
          </c:yVal>
          <c:smooth val="0"/>
        </c:ser>
        <c:ser>
          <c:idx val="3"/>
          <c:order val="2"/>
          <c:tx>
            <c:v>di</c:v>
          </c:tx>
          <c:spPr>
            <a:ln w="25400">
              <a:noFill/>
            </a:ln>
            <a:effectLst/>
          </c:spPr>
          <c:marker>
            <c:symbol val="circle"/>
            <c:size val="5"/>
            <c:spPr>
              <a:solidFill>
                <a:srgbClr val="0080C0"/>
              </a:solidFill>
              <a:ln>
                <a:solidFill>
                  <a:srgbClr val="0080C0"/>
                </a:solidFill>
                <a:prstDash val="solid"/>
              </a:ln>
            </c:spPr>
          </c:marker>
          <c:xVal>
            <c:numRef>
              <c:f>'No Intercept (version 7.5)'!$F$156:$F$160</c:f>
              <c:numCache>
                <c:formatCode>General</c:formatCode>
                <c:ptCount val="5"/>
                <c:pt idx="0">
                  <c:v>-3.4727299999999999</c:v>
                </c:pt>
                <c:pt idx="1">
                  <c:v>-2.9454600000000002</c:v>
                </c:pt>
                <c:pt idx="2">
                  <c:v>0.76363599999999998</c:v>
                </c:pt>
                <c:pt idx="3">
                  <c:v>1.29091</c:v>
                </c:pt>
                <c:pt idx="4">
                  <c:v>2.8181799999999999</c:v>
                </c:pt>
              </c:numCache>
            </c:numRef>
          </c:xVal>
          <c:yVal>
            <c:numRef>
              <c:f>'No Intercept (version 7.5)'!$G$156:$G$160</c:f>
              <c:numCache>
                <c:formatCode>General</c:formatCode>
                <c:ptCount val="5"/>
                <c:pt idx="0">
                  <c:v>-1.129</c:v>
                </c:pt>
                <c:pt idx="1">
                  <c:v>-0.485653</c:v>
                </c:pt>
                <c:pt idx="2">
                  <c:v>0</c:v>
                </c:pt>
                <c:pt idx="3">
                  <c:v>0.485653</c:v>
                </c:pt>
                <c:pt idx="4">
                  <c:v>1.129</c:v>
                </c:pt>
              </c:numCache>
            </c:numRef>
          </c:yVal>
          <c:smooth val="0"/>
        </c:ser>
        <c:ser>
          <c:idx val="0"/>
          <c:order val="0"/>
          <c:yVal>
            <c:numRef>
              <c:f>'No Intercept (version 7.5)'!$A$1</c:f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7979568"/>
        <c:axId val="273599032"/>
      </c:scatterChart>
      <c:valAx>
        <c:axId val="277979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Residual</a:t>
                </a:r>
              </a:p>
            </c:rich>
          </c:tx>
          <c:overlay val="0"/>
          <c:spPr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3175">
            <a:solidFill>
              <a:srgbClr val="898989"/>
            </a:solidFill>
            <a:prstDash val="solid"/>
          </a:ln>
        </c:spPr>
        <c:txPr>
          <a:bodyPr rot="0" vert="horz"/>
          <a:lstStyle/>
          <a:p>
            <a:pPr>
              <a:defRPr sz="1100" b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3599032"/>
        <c:crosses val="min"/>
        <c:crossBetween val="midCat"/>
      </c:valAx>
      <c:valAx>
        <c:axId val="27359903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/>
              <a:lstStyle/>
              <a:p>
                <a:pPr>
                  <a:defRPr sz="1200" b="1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Zi</a:t>
                </a:r>
              </a:p>
            </c:rich>
          </c:tx>
          <c:overlay val="0"/>
          <c:spPr>
            <a:ln w="25400">
              <a:noFill/>
            </a:ln>
          </c:spPr>
        </c:title>
        <c:numFmt formatCode="#,##0.00" sourceLinked="0"/>
        <c:majorTickMark val="out"/>
        <c:minorTickMark val="none"/>
        <c:tickLblPos val="nextTo"/>
        <c:spPr>
          <a:ln w="3175">
            <a:solidFill>
              <a:srgbClr val="898989"/>
            </a:solidFill>
            <a:prstDash val="solid"/>
          </a:ln>
        </c:spPr>
        <c:txPr>
          <a:bodyPr rot="0" vert="horz"/>
          <a:lstStyle/>
          <a:p>
            <a:pPr>
              <a:defRPr sz="1100" b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7979568"/>
        <c:crosses val="min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25400">
      <a:solidFill>
        <a:srgbClr val="C0C0C0"/>
      </a:solidFill>
      <a:prstDash val="solid"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>
                <a:solidFill>
                  <a:srgbClr val="000000"/>
                </a:solidFill>
                <a:latin typeface="Arial"/>
              </a:defRPr>
            </a:pPr>
            <a:r>
              <a:rPr lang="en-US" sz="1400" b="1">
                <a:solidFill>
                  <a:srgbClr val="000000"/>
                </a:solidFill>
                <a:latin typeface="Arial"/>
              </a:rPr>
              <a:t>Actual vs. Predicted (Unit Space)</a:t>
            </a:r>
          </a:p>
        </c:rich>
      </c:tx>
      <c:overlay val="0"/>
      <c:spPr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2"/>
          <c:order val="1"/>
          <c:tx>
            <c:v>Actual</c:v>
          </c:tx>
          <c:spPr>
            <a:ln w="3175">
              <a:solidFill>
                <a:srgbClr val="0080C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'OLS (version 7.5)'!$F$58:$F$62</c:f>
              <c:numCache>
                <c:formatCode>0.0000</c:formatCode>
                <c:ptCount val="5"/>
                <c:pt idx="0">
                  <c:v>11</c:v>
                </c:pt>
                <c:pt idx="1">
                  <c:v>17</c:v>
                </c:pt>
                <c:pt idx="2">
                  <c:v>32</c:v>
                </c:pt>
                <c:pt idx="3">
                  <c:v>38</c:v>
                </c:pt>
                <c:pt idx="4">
                  <c:v>54</c:v>
                </c:pt>
              </c:numCache>
            </c:numRef>
          </c:xVal>
          <c:yVal>
            <c:numRef>
              <c:f>'OLS (version 7.5)'!$F$58:$F$62</c:f>
              <c:numCache>
                <c:formatCode>0.0000</c:formatCode>
                <c:ptCount val="5"/>
                <c:pt idx="0">
                  <c:v>11</c:v>
                </c:pt>
                <c:pt idx="1">
                  <c:v>17</c:v>
                </c:pt>
                <c:pt idx="2">
                  <c:v>32</c:v>
                </c:pt>
                <c:pt idx="3">
                  <c:v>38</c:v>
                </c:pt>
                <c:pt idx="4">
                  <c:v>54</c:v>
                </c:pt>
              </c:numCache>
            </c:numRef>
          </c:yVal>
          <c:smooth val="0"/>
        </c:ser>
        <c:ser>
          <c:idx val="3"/>
          <c:order val="2"/>
          <c:tx>
            <c:v>Predicted</c:v>
          </c:tx>
          <c:spPr>
            <a:ln w="25400">
              <a:noFill/>
            </a:ln>
            <a:effectLst/>
          </c:spPr>
          <c:marker>
            <c:symbol val="squar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'OLS (version 7.5)'!$F$58:$F$62</c:f>
              <c:numCache>
                <c:formatCode>0.0000</c:formatCode>
                <c:ptCount val="5"/>
                <c:pt idx="0">
                  <c:v>11</c:v>
                </c:pt>
                <c:pt idx="1">
                  <c:v>17</c:v>
                </c:pt>
                <c:pt idx="2">
                  <c:v>32</c:v>
                </c:pt>
                <c:pt idx="3">
                  <c:v>38</c:v>
                </c:pt>
                <c:pt idx="4">
                  <c:v>54</c:v>
                </c:pt>
              </c:numCache>
            </c:numRef>
          </c:xVal>
          <c:yVal>
            <c:numRef>
              <c:f>'OLS (version 7.5)'!$G$58:$G$62</c:f>
              <c:numCache>
                <c:formatCode>0.0000</c:formatCode>
                <c:ptCount val="5"/>
                <c:pt idx="0">
                  <c:v>9</c:v>
                </c:pt>
                <c:pt idx="1">
                  <c:v>19.7</c:v>
                </c:pt>
                <c:pt idx="2">
                  <c:v>30.4</c:v>
                </c:pt>
                <c:pt idx="3">
                  <c:v>41.1</c:v>
                </c:pt>
                <c:pt idx="4">
                  <c:v>51.8</c:v>
                </c:pt>
              </c:numCache>
            </c:numRef>
          </c:yVal>
          <c:smooth val="0"/>
        </c:ser>
        <c:ser>
          <c:idx val="0"/>
          <c:order val="0"/>
          <c:yVal>
            <c:numRef>
              <c:f>'OLS (version 7.5)'!$A$1</c:f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6595096"/>
        <c:axId val="276595488"/>
      </c:scatterChart>
      <c:valAx>
        <c:axId val="276595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Actual</a:t>
                </a:r>
              </a:p>
            </c:rich>
          </c:tx>
          <c:overlay val="0"/>
          <c:spPr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3175">
            <a:solidFill>
              <a:srgbClr val="898989"/>
            </a:solidFill>
            <a:prstDash val="solid"/>
          </a:ln>
        </c:spPr>
        <c:txPr>
          <a:bodyPr rot="0" vert="horz"/>
          <a:lstStyle/>
          <a:p>
            <a:pPr>
              <a:defRPr sz="1100" b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595488"/>
        <c:crosses val="min"/>
        <c:crossBetween val="midCat"/>
      </c:valAx>
      <c:valAx>
        <c:axId val="27659548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/>
              <a:lstStyle/>
              <a:p>
                <a:pPr>
                  <a:defRPr sz="1200" b="1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Predicted (Y)</a:t>
                </a:r>
              </a:p>
            </c:rich>
          </c:tx>
          <c:overlay val="0"/>
          <c:spPr>
            <a:ln w="25400">
              <a:noFill/>
            </a:ln>
          </c:spPr>
        </c:title>
        <c:numFmt formatCode="#,##0.00" sourceLinked="0"/>
        <c:majorTickMark val="out"/>
        <c:minorTickMark val="none"/>
        <c:tickLblPos val="nextTo"/>
        <c:spPr>
          <a:ln w="3175">
            <a:solidFill>
              <a:srgbClr val="898989"/>
            </a:solidFill>
            <a:prstDash val="solid"/>
          </a:ln>
        </c:spPr>
        <c:txPr>
          <a:bodyPr rot="0" vert="horz"/>
          <a:lstStyle/>
          <a:p>
            <a:pPr>
              <a:defRPr sz="1100" b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595096"/>
        <c:crosses val="min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25400">
      <a:solidFill>
        <a:srgbClr val="C0C0C0"/>
      </a:solidFill>
      <a:prstDash val="solid"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>
                <a:solidFill>
                  <a:srgbClr val="000000"/>
                </a:solidFill>
                <a:latin typeface="Arial"/>
              </a:defRPr>
            </a:pPr>
            <a:r>
              <a:rPr lang="en-US" sz="1400" b="1">
                <a:solidFill>
                  <a:srgbClr val="000000"/>
                </a:solidFill>
                <a:latin typeface="Arial"/>
              </a:rPr>
              <a:t>Standardized Residual (Fit Space)</a:t>
            </a:r>
          </a:p>
        </c:rich>
      </c:tx>
      <c:overlay val="0"/>
      <c:spPr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2"/>
          <c:order val="1"/>
          <c:tx>
            <c:v>StdResidual</c:v>
          </c:tx>
          <c:spPr>
            <a:ln w="25400">
              <a:noFill/>
            </a:ln>
            <a:effectLst/>
          </c:spPr>
          <c:marker>
            <c:symbol val="circle"/>
            <c:size val="5"/>
            <c:spPr>
              <a:solidFill>
                <a:srgbClr val="0080C0"/>
              </a:solidFill>
              <a:ln>
                <a:solidFill>
                  <a:srgbClr val="0080C0"/>
                </a:solidFill>
                <a:prstDash val="solid"/>
              </a:ln>
            </c:spPr>
          </c:marker>
          <c:xVal>
            <c:numRef>
              <c:f>'OLS (version 7.5)'!CHART_STDRES_DATA</c:f>
              <c:numCache>
                <c:formatCode>0.0000</c:formatCode>
                <c:ptCount val="5"/>
                <c:pt idx="0">
                  <c:v>9</c:v>
                </c:pt>
                <c:pt idx="1">
                  <c:v>19.7</c:v>
                </c:pt>
                <c:pt idx="2">
                  <c:v>30.4</c:v>
                </c:pt>
                <c:pt idx="3">
                  <c:v>41.1</c:v>
                </c:pt>
                <c:pt idx="4">
                  <c:v>51.8</c:v>
                </c:pt>
              </c:numCache>
            </c:numRef>
          </c:xVal>
          <c:yVal>
            <c:numRef>
              <c:f>'OLS (version 7.5)'!$I$43:$I$47</c:f>
              <c:numCache>
                <c:formatCode>0.0000</c:formatCode>
                <c:ptCount val="5"/>
                <c:pt idx="0">
                  <c:v>1.0296000000000001</c:v>
                </c:pt>
                <c:pt idx="1">
                  <c:v>-1.0507</c:v>
                </c:pt>
                <c:pt idx="2">
                  <c:v>0.58240000000000003</c:v>
                </c:pt>
                <c:pt idx="3">
                  <c:v>-1.2063999999999999</c:v>
                </c:pt>
                <c:pt idx="4">
                  <c:v>1.1326000000000001</c:v>
                </c:pt>
              </c:numCache>
            </c:numRef>
          </c:yVal>
          <c:smooth val="0"/>
        </c:ser>
        <c:ser>
          <c:idx val="0"/>
          <c:order val="0"/>
          <c:yVal>
            <c:numRef>
              <c:f>'OLS (version 7.5)'!$A$1</c:f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6596272"/>
        <c:axId val="276596664"/>
      </c:scatterChart>
      <c:valAx>
        <c:axId val="276596272"/>
        <c:scaling>
          <c:orientation val="minMax"/>
        </c:scaling>
        <c:delete val="0"/>
        <c:axPos val="b"/>
        <c:title>
          <c:tx>
            <c:strRef>
              <c:f>'OLS (version 7.5)'!CHART_STDRES_VAR</c:f>
              <c:strCache>
                <c:ptCount val="1"/>
                <c:pt idx="0">
                  <c:v>Y (Predicted)</c:v>
                </c:pt>
              </c:strCache>
            </c:strRef>
          </c:tx>
          <c:overlay val="0"/>
          <c:spPr>
            <a:ln w="25400">
              <a:noFill/>
            </a:ln>
          </c:spPr>
          <c:txPr>
            <a:bodyPr/>
            <a:lstStyle/>
            <a:p>
              <a:pPr>
                <a:defRPr sz="1200" b="1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.00" sourceLinked="0"/>
        <c:majorTickMark val="none"/>
        <c:minorTickMark val="none"/>
        <c:tickLblPos val="nextTo"/>
        <c:spPr>
          <a:ln w="3175">
            <a:solidFill>
              <a:srgbClr val="898989"/>
            </a:solidFill>
            <a:prstDash val="solid"/>
          </a:ln>
        </c:spPr>
        <c:txPr>
          <a:bodyPr rot="0" vert="horz"/>
          <a:lstStyle/>
          <a:p>
            <a:pPr>
              <a:defRPr sz="1100" b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596664"/>
        <c:crosses val="min"/>
        <c:crossBetween val="midCat"/>
      </c:valAx>
      <c:valAx>
        <c:axId val="27659666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/>
              <a:lstStyle/>
              <a:p>
                <a:pPr>
                  <a:defRPr sz="1200" b="1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Std. Residual</a:t>
                </a:r>
              </a:p>
            </c:rich>
          </c:tx>
          <c:overlay val="0"/>
          <c:spPr>
            <a:ln w="25400">
              <a:noFill/>
            </a:ln>
          </c:spPr>
        </c:title>
        <c:numFmt formatCode="#,##0.00" sourceLinked="0"/>
        <c:majorTickMark val="out"/>
        <c:minorTickMark val="none"/>
        <c:tickLblPos val="nextTo"/>
        <c:spPr>
          <a:ln w="3175">
            <a:solidFill>
              <a:srgbClr val="898989"/>
            </a:solidFill>
            <a:prstDash val="solid"/>
          </a:ln>
        </c:spPr>
        <c:txPr>
          <a:bodyPr rot="0" vert="horz"/>
          <a:lstStyle/>
          <a:p>
            <a:pPr>
              <a:defRPr sz="1100" b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596272"/>
        <c:crosses val="min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25400">
      <a:solidFill>
        <a:srgbClr val="C0C0C0"/>
      </a:solidFill>
      <a:prstDash val="solid"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Style="combo" dx="22" fmlaLink="CHART_STDRES_LINK" val="0">
  <itemLst>
    <item val="Y (Predicted)"/>
    <item val="X"/>
  </itemLst>
</formControlPr>
</file>

<file path=xl/ctrlProps/ctrlProp2.xml><?xml version="1.0" encoding="utf-8"?>
<formControlPr xmlns="http://schemas.microsoft.com/office/spreadsheetml/2009/9/main" objectType="Drop" dropStyle="combo" dx="22" fmlaLink="CHART_EQVSVAR_LINK" val="0">
  <itemLst>
    <item val="X"/>
  </itemLst>
</formControlPr>
</file>

<file path=xl/ctrlProps/ctrlProp3.xml><?xml version="1.0" encoding="utf-8"?>
<formControlPr xmlns="http://schemas.microsoft.com/office/spreadsheetml/2009/9/main" objectType="Drop" dropStyle="combo" dx="20" fmlaLink="CHART_STDRES_LINK" val="0">
  <itemLst>
    <item val="Y (Predicted)"/>
    <item val="X"/>
  </itemLst>
</formControlPr>
</file>

<file path=xl/ctrlProps/ctrlProp4.xml><?xml version="1.0" encoding="utf-8"?>
<formControlPr xmlns="http://schemas.microsoft.com/office/spreadsheetml/2009/9/main" objectType="Drop" dropStyle="combo" dx="20" fmlaLink="CHART_STDRES_LINK" val="0">
  <itemLst>
    <item val="Y (Predicted)"/>
    <item val="X"/>
  </itemLst>
</formControlPr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113</xdr:row>
          <xdr:rowOff>0</xdr:rowOff>
        </xdr:from>
        <xdr:to>
          <xdr:col>9</xdr:col>
          <xdr:colOff>209550</xdr:colOff>
          <xdr:row>114</xdr:row>
          <xdr:rowOff>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139</xdr:row>
          <xdr:rowOff>0</xdr:rowOff>
        </xdr:from>
        <xdr:to>
          <xdr:col>4</xdr:col>
          <xdr:colOff>523875</xdr:colOff>
          <xdr:row>140</xdr:row>
          <xdr:rowOff>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371475</xdr:colOff>
      <xdr:row>89</xdr:row>
      <xdr:rowOff>0</xdr:rowOff>
    </xdr:from>
    <xdr:to>
      <xdr:col>6</xdr:col>
      <xdr:colOff>457200</xdr:colOff>
      <xdr:row>113</xdr:row>
      <xdr:rowOff>0</xdr:rowOff>
    </xdr:to>
    <xdr:graphicFrame macro="">
      <xdr:nvGraphicFramePr>
        <xdr:cNvPr id="512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838200</xdr:colOff>
      <xdr:row>89</xdr:row>
      <xdr:rowOff>0</xdr:rowOff>
    </xdr:from>
    <xdr:to>
      <xdr:col>11</xdr:col>
      <xdr:colOff>409575</xdr:colOff>
      <xdr:row>113</xdr:row>
      <xdr:rowOff>0</xdr:rowOff>
    </xdr:to>
    <xdr:graphicFrame macro="">
      <xdr:nvGraphicFramePr>
        <xdr:cNvPr id="512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371475</xdr:colOff>
      <xdr:row>115</xdr:row>
      <xdr:rowOff>0</xdr:rowOff>
    </xdr:from>
    <xdr:to>
      <xdr:col>6</xdr:col>
      <xdr:colOff>457200</xdr:colOff>
      <xdr:row>139</xdr:row>
      <xdr:rowOff>0</xdr:rowOff>
    </xdr:to>
    <xdr:graphicFrame macro="">
      <xdr:nvGraphicFramePr>
        <xdr:cNvPr id="512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104</xdr:row>
          <xdr:rowOff>0</xdr:rowOff>
        </xdr:from>
        <xdr:to>
          <xdr:col>10</xdr:col>
          <xdr:colOff>771525</xdr:colOff>
          <xdr:row>105</xdr:row>
          <xdr:rowOff>0</xdr:rowOff>
        </xdr:to>
        <xdr:sp macro="" textlink="">
          <xdr:nvSpPr>
            <xdr:cNvPr id="10260" name="Drop Down 20" hidden="1">
              <a:extLst>
                <a:ext uri="{63B3BB69-23CF-44E3-9099-C40C66FF867C}">
                  <a14:compatExt spid="_x0000_s10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12700</xdr:colOff>
      <xdr:row>84</xdr:row>
      <xdr:rowOff>12701</xdr:rowOff>
    </xdr:from>
    <xdr:to>
      <xdr:col>6</xdr:col>
      <xdr:colOff>370840</xdr:colOff>
      <xdr:row>103</xdr:row>
      <xdr:rowOff>165101</xdr:rowOff>
    </xdr:to>
    <xdr:graphicFrame macro="">
      <xdr:nvGraphicFramePr>
        <xdr:cNvPr id="2" name="ELEMENT_14_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12700</xdr:colOff>
      <xdr:row>84</xdr:row>
      <xdr:rowOff>12701</xdr:rowOff>
    </xdr:from>
    <xdr:to>
      <xdr:col>10</xdr:col>
      <xdr:colOff>782320</xdr:colOff>
      <xdr:row>103</xdr:row>
      <xdr:rowOff>165101</xdr:rowOff>
    </xdr:to>
    <xdr:graphicFrame macro="">
      <xdr:nvGraphicFramePr>
        <xdr:cNvPr id="3" name="ELEMENT_15_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12700</xdr:colOff>
      <xdr:row>106</xdr:row>
      <xdr:rowOff>12701</xdr:rowOff>
    </xdr:from>
    <xdr:to>
      <xdr:col>6</xdr:col>
      <xdr:colOff>370840</xdr:colOff>
      <xdr:row>125</xdr:row>
      <xdr:rowOff>165101</xdr:rowOff>
    </xdr:to>
    <xdr:graphicFrame macro="">
      <xdr:nvGraphicFramePr>
        <xdr:cNvPr id="4" name="ELEMENT_16_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7</xdr:col>
      <xdr:colOff>12700</xdr:colOff>
      <xdr:row>106</xdr:row>
      <xdr:rowOff>12701</xdr:rowOff>
    </xdr:from>
    <xdr:to>
      <xdr:col>10</xdr:col>
      <xdr:colOff>782320</xdr:colOff>
      <xdr:row>125</xdr:row>
      <xdr:rowOff>165101</xdr:rowOff>
    </xdr:to>
    <xdr:graphicFrame macro="">
      <xdr:nvGraphicFramePr>
        <xdr:cNvPr id="5" name="ELEMENT_17_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104</xdr:row>
          <xdr:rowOff>0</xdr:rowOff>
        </xdr:from>
        <xdr:to>
          <xdr:col>10</xdr:col>
          <xdr:colOff>771525</xdr:colOff>
          <xdr:row>105</xdr:row>
          <xdr:rowOff>0</xdr:rowOff>
        </xdr:to>
        <xdr:sp macro="" textlink="">
          <xdr:nvSpPr>
            <xdr:cNvPr id="14356" name="Drop Down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12700</xdr:colOff>
      <xdr:row>84</xdr:row>
      <xdr:rowOff>12701</xdr:rowOff>
    </xdr:from>
    <xdr:to>
      <xdr:col>6</xdr:col>
      <xdr:colOff>370840</xdr:colOff>
      <xdr:row>103</xdr:row>
      <xdr:rowOff>165101</xdr:rowOff>
    </xdr:to>
    <xdr:graphicFrame macro="">
      <xdr:nvGraphicFramePr>
        <xdr:cNvPr id="2" name="ELEMENT_14_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12700</xdr:colOff>
      <xdr:row>84</xdr:row>
      <xdr:rowOff>12701</xdr:rowOff>
    </xdr:from>
    <xdr:to>
      <xdr:col>10</xdr:col>
      <xdr:colOff>782320</xdr:colOff>
      <xdr:row>103</xdr:row>
      <xdr:rowOff>165101</xdr:rowOff>
    </xdr:to>
    <xdr:graphicFrame macro="">
      <xdr:nvGraphicFramePr>
        <xdr:cNvPr id="3" name="ELEMENT_15_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12700</xdr:colOff>
      <xdr:row>106</xdr:row>
      <xdr:rowOff>12701</xdr:rowOff>
    </xdr:from>
    <xdr:to>
      <xdr:col>6</xdr:col>
      <xdr:colOff>370840</xdr:colOff>
      <xdr:row>125</xdr:row>
      <xdr:rowOff>165101</xdr:rowOff>
    </xdr:to>
    <xdr:graphicFrame macro="">
      <xdr:nvGraphicFramePr>
        <xdr:cNvPr id="4" name="ELEMENT_16_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7</xdr:col>
      <xdr:colOff>12700</xdr:colOff>
      <xdr:row>106</xdr:row>
      <xdr:rowOff>12701</xdr:rowOff>
    </xdr:from>
    <xdr:to>
      <xdr:col>10</xdr:col>
      <xdr:colOff>782320</xdr:colOff>
      <xdr:row>125</xdr:row>
      <xdr:rowOff>165101</xdr:rowOff>
    </xdr:to>
    <xdr:graphicFrame macro="">
      <xdr:nvGraphicFramePr>
        <xdr:cNvPr id="5" name="ELEMENT_17_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53340</xdr:colOff>
      <xdr:row>43</xdr:row>
      <xdr:rowOff>152400</xdr:rowOff>
    </xdr:from>
    <xdr:to>
      <xdr:col>20</xdr:col>
      <xdr:colOff>556260</xdr:colOff>
      <xdr:row>53</xdr:row>
      <xdr:rowOff>160020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91440</xdr:colOff>
      <xdr:row>54</xdr:row>
      <xdr:rowOff>99060</xdr:rowOff>
    </xdr:from>
    <xdr:to>
      <xdr:col>20</xdr:col>
      <xdr:colOff>556260</xdr:colOff>
      <xdr:row>64</xdr:row>
      <xdr:rowOff>91440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53340</xdr:colOff>
      <xdr:row>66</xdr:row>
      <xdr:rowOff>38100</xdr:rowOff>
    </xdr:from>
    <xdr:to>
      <xdr:col>20</xdr:col>
      <xdr:colOff>541020</xdr:colOff>
      <xdr:row>76</xdr:row>
      <xdr:rowOff>45720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53340</xdr:colOff>
      <xdr:row>1</xdr:row>
      <xdr:rowOff>140970</xdr:rowOff>
    </xdr:from>
    <xdr:to>
      <xdr:col>20</xdr:col>
      <xdr:colOff>563880</xdr:colOff>
      <xdr:row>12</xdr:row>
      <xdr:rowOff>148590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83820</xdr:colOff>
      <xdr:row>14</xdr:row>
      <xdr:rowOff>41910</xdr:rowOff>
    </xdr:from>
    <xdr:to>
      <xdr:col>20</xdr:col>
      <xdr:colOff>586740</xdr:colOff>
      <xdr:row>23</xdr:row>
      <xdr:rowOff>110490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137160</xdr:colOff>
      <xdr:row>24</xdr:row>
      <xdr:rowOff>148590</xdr:rowOff>
    </xdr:from>
    <xdr:to>
      <xdr:col>20</xdr:col>
      <xdr:colOff>601980</xdr:colOff>
      <xdr:row>34</xdr:row>
      <xdr:rowOff>133350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3.xml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1:M154"/>
  <sheetViews>
    <sheetView topLeftCell="B8" zoomScale="75" workbookViewId="0">
      <selection activeCell="B8" sqref="A1:XFD1048576"/>
    </sheetView>
  </sheetViews>
  <sheetFormatPr defaultColWidth="9.140625" defaultRowHeight="12.75" x14ac:dyDescent="0.2"/>
  <cols>
    <col min="1" max="1" width="0" style="111" hidden="1" customWidth="1"/>
    <col min="2" max="2" width="2.7109375" style="111" customWidth="1"/>
    <col min="3" max="3" width="5.7109375" style="111" customWidth="1"/>
    <col min="4" max="4" width="20.7109375" style="111" customWidth="1"/>
    <col min="5" max="6" width="14.7109375" style="111" customWidth="1"/>
    <col min="7" max="12" width="12.7109375" style="111" customWidth="1"/>
    <col min="13" max="13" width="5.7109375" style="111" customWidth="1"/>
    <col min="14" max="14" width="2.7109375" style="111" customWidth="1"/>
    <col min="15" max="16384" width="9.140625" style="111"/>
  </cols>
  <sheetData>
    <row r="1" spans="3:13" hidden="1" x14ac:dyDescent="0.2"/>
    <row r="2" spans="3:13" ht="15" customHeight="1" x14ac:dyDescent="0.2"/>
    <row r="3" spans="3:13" ht="30" customHeight="1" x14ac:dyDescent="0.2"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3:13" ht="15.75" x14ac:dyDescent="0.25">
      <c r="C4" s="58"/>
      <c r="D4" s="60" t="s">
        <v>69</v>
      </c>
      <c r="E4" s="58"/>
      <c r="F4" s="58"/>
      <c r="G4" s="58"/>
      <c r="H4" s="58"/>
      <c r="I4" s="58"/>
      <c r="J4" s="58"/>
      <c r="K4" s="58"/>
      <c r="L4" s="58"/>
      <c r="M4" s="58"/>
    </row>
    <row r="5" spans="3:13" x14ac:dyDescent="0.2">
      <c r="C5" s="58"/>
      <c r="D5" s="62" t="s">
        <v>70</v>
      </c>
      <c r="E5" s="58"/>
      <c r="F5" s="58"/>
      <c r="G5" s="58"/>
      <c r="H5" s="58"/>
      <c r="I5" s="58"/>
      <c r="J5" s="58"/>
      <c r="K5" s="58"/>
      <c r="L5" s="58"/>
      <c r="M5" s="58"/>
    </row>
    <row r="6" spans="3:13" x14ac:dyDescent="0.2"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3:13" ht="15" x14ac:dyDescent="0.25">
      <c r="C7" s="58"/>
      <c r="D7" s="63" t="s">
        <v>71</v>
      </c>
      <c r="E7" s="58"/>
      <c r="F7" s="58"/>
      <c r="G7" s="58"/>
      <c r="H7" s="58"/>
      <c r="I7" s="58"/>
      <c r="J7" s="58"/>
      <c r="K7" s="58"/>
      <c r="L7" s="58"/>
      <c r="M7" s="58"/>
    </row>
    <row r="8" spans="3:13" x14ac:dyDescent="0.2"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</row>
    <row r="9" spans="3:13" x14ac:dyDescent="0.2">
      <c r="C9" s="58"/>
      <c r="D9" s="67" t="s">
        <v>72</v>
      </c>
      <c r="E9" s="65"/>
      <c r="F9" s="72" t="s">
        <v>75</v>
      </c>
      <c r="G9" s="64"/>
      <c r="H9" s="64"/>
      <c r="I9" s="64"/>
      <c r="J9" s="64"/>
      <c r="K9" s="64"/>
      <c r="L9" s="69"/>
      <c r="M9" s="58"/>
    </row>
    <row r="10" spans="3:13" x14ac:dyDescent="0.2">
      <c r="C10" s="58"/>
      <c r="D10" s="67" t="s">
        <v>73</v>
      </c>
      <c r="E10" s="65"/>
      <c r="F10" s="73">
        <v>5</v>
      </c>
      <c r="G10" s="64"/>
      <c r="H10" s="64"/>
      <c r="I10" s="64"/>
      <c r="J10" s="64"/>
      <c r="K10" s="64"/>
      <c r="L10" s="69"/>
      <c r="M10" s="58"/>
    </row>
    <row r="11" spans="3:13" ht="13.5" thickBot="1" x14ac:dyDescent="0.25">
      <c r="C11" s="58"/>
      <c r="D11" s="68" t="s">
        <v>74</v>
      </c>
      <c r="E11" s="66"/>
      <c r="F11" s="74" t="s">
        <v>76</v>
      </c>
      <c r="G11" s="70"/>
      <c r="H11" s="70"/>
      <c r="I11" s="70"/>
      <c r="J11" s="70"/>
      <c r="K11" s="70"/>
      <c r="L11" s="71"/>
      <c r="M11" s="58"/>
    </row>
    <row r="12" spans="3:13" x14ac:dyDescent="0.2"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</row>
    <row r="13" spans="3:13" x14ac:dyDescent="0.2"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4" spans="3:13" ht="15" x14ac:dyDescent="0.25">
      <c r="C14" s="58"/>
      <c r="D14" s="63" t="s">
        <v>77</v>
      </c>
      <c r="E14" s="58"/>
      <c r="F14" s="58"/>
      <c r="G14" s="58"/>
      <c r="H14" s="58"/>
      <c r="I14" s="58"/>
      <c r="J14" s="58"/>
      <c r="K14" s="58"/>
      <c r="L14" s="58"/>
      <c r="M14" s="58"/>
    </row>
    <row r="15" spans="3:13" x14ac:dyDescent="0.2"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</row>
    <row r="16" spans="3:13" x14ac:dyDescent="0.2">
      <c r="C16" s="58"/>
      <c r="D16" s="59" t="s">
        <v>78</v>
      </c>
      <c r="E16" s="58"/>
      <c r="F16" s="58"/>
      <c r="G16" s="58"/>
      <c r="H16" s="58"/>
      <c r="I16" s="58"/>
      <c r="J16" s="58"/>
      <c r="K16" s="58"/>
      <c r="L16" s="58"/>
      <c r="M16" s="58"/>
    </row>
    <row r="17" spans="3:13" x14ac:dyDescent="0.2"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</row>
    <row r="18" spans="3:13" ht="26.25" thickBot="1" x14ac:dyDescent="0.25">
      <c r="C18" s="58"/>
      <c r="D18" s="75" t="s">
        <v>79</v>
      </c>
      <c r="E18" s="75" t="s">
        <v>80</v>
      </c>
      <c r="F18" s="75" t="s">
        <v>82</v>
      </c>
      <c r="G18" s="75" t="s">
        <v>83</v>
      </c>
      <c r="H18" s="75" t="s">
        <v>84</v>
      </c>
      <c r="I18" s="80" t="s">
        <v>85</v>
      </c>
      <c r="J18" s="58"/>
      <c r="K18" s="58"/>
      <c r="L18" s="58"/>
      <c r="M18" s="58"/>
    </row>
    <row r="19" spans="3:13" ht="13.5" thickTop="1" x14ac:dyDescent="0.2">
      <c r="C19" s="58"/>
      <c r="D19" s="76" t="s">
        <v>34</v>
      </c>
      <c r="E19" s="78" t="s">
        <v>81</v>
      </c>
      <c r="F19" s="78" t="s">
        <v>81</v>
      </c>
      <c r="G19" s="78" t="s">
        <v>81</v>
      </c>
      <c r="H19" s="78" t="s">
        <v>81</v>
      </c>
      <c r="I19" s="81" t="s">
        <v>81</v>
      </c>
      <c r="J19" s="58"/>
      <c r="K19" s="58"/>
      <c r="L19" s="58"/>
      <c r="M19" s="58"/>
    </row>
    <row r="20" spans="3:13" ht="13.5" thickBot="1" x14ac:dyDescent="0.25">
      <c r="C20" s="58"/>
      <c r="D20" s="77" t="s">
        <v>1</v>
      </c>
      <c r="E20" s="79">
        <v>10.2364</v>
      </c>
      <c r="F20" s="79">
        <v>0.37490000000000001</v>
      </c>
      <c r="G20" s="79">
        <v>0.99729999999999996</v>
      </c>
      <c r="H20" s="79">
        <v>27.301500000000001</v>
      </c>
      <c r="I20" s="82">
        <v>1</v>
      </c>
      <c r="J20" s="58"/>
      <c r="K20" s="58"/>
      <c r="L20" s="58"/>
      <c r="M20" s="58"/>
    </row>
    <row r="21" spans="3:13" x14ac:dyDescent="0.2"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</row>
    <row r="22" spans="3:13" x14ac:dyDescent="0.2"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</row>
    <row r="23" spans="3:13" x14ac:dyDescent="0.2">
      <c r="C23" s="58"/>
      <c r="D23" s="59" t="s">
        <v>86</v>
      </c>
      <c r="E23" s="58"/>
      <c r="F23" s="58"/>
      <c r="G23" s="58"/>
      <c r="H23" s="58"/>
      <c r="I23" s="58"/>
      <c r="J23" s="58"/>
      <c r="K23" s="58"/>
      <c r="L23" s="58"/>
      <c r="M23" s="58"/>
    </row>
    <row r="24" spans="3:13" x14ac:dyDescent="0.2"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</row>
    <row r="25" spans="3:13" ht="26.25" thickBot="1" x14ac:dyDescent="0.25">
      <c r="C25" s="58"/>
      <c r="D25" s="75" t="s">
        <v>87</v>
      </c>
      <c r="E25" s="75" t="s">
        <v>88</v>
      </c>
      <c r="F25" s="75" t="s">
        <v>89</v>
      </c>
      <c r="G25" s="80" t="s">
        <v>90</v>
      </c>
      <c r="H25" s="58"/>
      <c r="I25" s="58"/>
      <c r="J25" s="58"/>
      <c r="K25" s="58"/>
      <c r="L25" s="58"/>
      <c r="M25" s="58"/>
    </row>
    <row r="26" spans="3:13" ht="14.25" thickTop="1" thickBot="1" x14ac:dyDescent="0.25">
      <c r="C26" s="58"/>
      <c r="D26" s="83">
        <v>2.7806000000000002</v>
      </c>
      <c r="E26" s="84">
        <v>0.99470000000000003</v>
      </c>
      <c r="F26" s="84">
        <v>0.99329999999999996</v>
      </c>
      <c r="G26" s="85">
        <v>0.99729999999999996</v>
      </c>
      <c r="H26" s="58"/>
      <c r="I26" s="58"/>
      <c r="J26" s="58"/>
      <c r="K26" s="58"/>
      <c r="L26" s="58"/>
      <c r="M26" s="58"/>
    </row>
    <row r="27" spans="3:13" x14ac:dyDescent="0.2"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</row>
    <row r="28" spans="3:13" x14ac:dyDescent="0.2"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</row>
    <row r="29" spans="3:13" x14ac:dyDescent="0.2">
      <c r="C29" s="58"/>
      <c r="D29" s="59" t="s">
        <v>91</v>
      </c>
      <c r="E29" s="58"/>
      <c r="F29" s="58"/>
      <c r="G29" s="58"/>
      <c r="H29" s="58"/>
      <c r="I29" s="58"/>
      <c r="J29" s="58"/>
      <c r="K29" s="58"/>
      <c r="L29" s="58"/>
      <c r="M29" s="58"/>
    </row>
    <row r="30" spans="3:13" x14ac:dyDescent="0.2"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</row>
    <row r="31" spans="3:13" ht="26.25" thickBot="1" x14ac:dyDescent="0.25">
      <c r="C31" s="58"/>
      <c r="D31" s="75" t="s">
        <v>92</v>
      </c>
      <c r="E31" s="75" t="s">
        <v>94</v>
      </c>
      <c r="F31" s="75" t="s">
        <v>95</v>
      </c>
      <c r="G31" s="75" t="s">
        <v>96</v>
      </c>
      <c r="H31" s="75" t="s">
        <v>33</v>
      </c>
      <c r="I31" s="80" t="s">
        <v>85</v>
      </c>
      <c r="J31" s="58"/>
      <c r="K31" s="58"/>
      <c r="L31" s="58"/>
      <c r="M31" s="58"/>
    </row>
    <row r="32" spans="3:13" ht="13.5" thickTop="1" x14ac:dyDescent="0.2">
      <c r="C32" s="58"/>
      <c r="D32" s="76" t="s">
        <v>22</v>
      </c>
      <c r="E32" s="87">
        <v>1</v>
      </c>
      <c r="F32" s="90">
        <v>5763.0726999999997</v>
      </c>
      <c r="G32" s="90">
        <v>5763.0726999999997</v>
      </c>
      <c r="H32" s="90">
        <v>745.37099999999998</v>
      </c>
      <c r="I32" s="94">
        <v>1</v>
      </c>
      <c r="J32" s="58"/>
      <c r="K32" s="58"/>
      <c r="L32" s="58"/>
      <c r="M32" s="58"/>
    </row>
    <row r="33" spans="3:13" x14ac:dyDescent="0.2">
      <c r="C33" s="58"/>
      <c r="D33" s="86" t="s">
        <v>93</v>
      </c>
      <c r="E33" s="88">
        <v>4</v>
      </c>
      <c r="F33" s="91">
        <v>30.927299999999999</v>
      </c>
      <c r="G33" s="91">
        <v>7.7317999999999998</v>
      </c>
      <c r="H33" s="93" t="s">
        <v>81</v>
      </c>
      <c r="I33" s="95" t="s">
        <v>81</v>
      </c>
      <c r="J33" s="58"/>
      <c r="K33" s="58"/>
      <c r="L33" s="58"/>
      <c r="M33" s="58"/>
    </row>
    <row r="34" spans="3:13" ht="13.5" thickBot="1" x14ac:dyDescent="0.25">
      <c r="C34" s="58"/>
      <c r="D34" s="77" t="s">
        <v>24</v>
      </c>
      <c r="E34" s="89">
        <v>5</v>
      </c>
      <c r="F34" s="79">
        <v>5794</v>
      </c>
      <c r="G34" s="92" t="s">
        <v>81</v>
      </c>
      <c r="H34" s="92" t="s">
        <v>81</v>
      </c>
      <c r="I34" s="96" t="s">
        <v>81</v>
      </c>
      <c r="J34" s="58"/>
      <c r="K34" s="58"/>
      <c r="L34" s="58"/>
      <c r="M34" s="58"/>
    </row>
    <row r="35" spans="3:13" x14ac:dyDescent="0.2"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</row>
    <row r="36" spans="3:13" x14ac:dyDescent="0.2"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</row>
    <row r="37" spans="3:13" x14ac:dyDescent="0.2">
      <c r="C37" s="58"/>
      <c r="D37" s="59" t="s">
        <v>97</v>
      </c>
      <c r="E37" s="58"/>
      <c r="F37" s="58"/>
      <c r="G37" s="58"/>
      <c r="H37" s="58"/>
      <c r="I37" s="58"/>
      <c r="J37" s="58"/>
      <c r="K37" s="58"/>
      <c r="L37" s="58"/>
      <c r="M37" s="58"/>
    </row>
    <row r="38" spans="3:13" x14ac:dyDescent="0.2"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</row>
    <row r="39" spans="3:13" x14ac:dyDescent="0.2">
      <c r="C39" s="58"/>
      <c r="D39" s="67" t="s">
        <v>98</v>
      </c>
      <c r="E39" s="64"/>
      <c r="F39" s="65"/>
      <c r="G39" s="72" t="s">
        <v>102</v>
      </c>
      <c r="H39" s="64"/>
      <c r="I39" s="64"/>
      <c r="J39" s="64"/>
      <c r="K39" s="64"/>
      <c r="L39" s="69"/>
      <c r="M39" s="58"/>
    </row>
    <row r="40" spans="3:13" x14ac:dyDescent="0.2">
      <c r="C40" s="58"/>
      <c r="D40" s="67" t="s">
        <v>99</v>
      </c>
      <c r="E40" s="64"/>
      <c r="F40" s="65"/>
      <c r="G40" s="72" t="s">
        <v>102</v>
      </c>
      <c r="H40" s="64"/>
      <c r="I40" s="64"/>
      <c r="J40" s="64"/>
      <c r="K40" s="64"/>
      <c r="L40" s="69"/>
      <c r="M40" s="58"/>
    </row>
    <row r="41" spans="3:13" x14ac:dyDescent="0.2">
      <c r="C41" s="58"/>
      <c r="D41" s="67" t="s">
        <v>100</v>
      </c>
      <c r="E41" s="64"/>
      <c r="F41" s="65"/>
      <c r="G41" s="72" t="s">
        <v>102</v>
      </c>
      <c r="H41" s="64"/>
      <c r="I41" s="64"/>
      <c r="J41" s="64"/>
      <c r="K41" s="64"/>
      <c r="L41" s="69"/>
      <c r="M41" s="58"/>
    </row>
    <row r="42" spans="3:13" ht="13.5" thickBot="1" x14ac:dyDescent="0.25">
      <c r="C42" s="58"/>
      <c r="D42" s="68" t="s">
        <v>101</v>
      </c>
      <c r="E42" s="70"/>
      <c r="F42" s="66"/>
      <c r="G42" s="74" t="s">
        <v>103</v>
      </c>
      <c r="H42" s="70"/>
      <c r="I42" s="70"/>
      <c r="J42" s="70"/>
      <c r="K42" s="70"/>
      <c r="L42" s="71"/>
      <c r="M42" s="58"/>
    </row>
    <row r="43" spans="3:13" x14ac:dyDescent="0.2"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</row>
    <row r="44" spans="3:13" x14ac:dyDescent="0.2"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</row>
    <row r="45" spans="3:13" x14ac:dyDescent="0.2">
      <c r="C45" s="58"/>
      <c r="D45" s="59" t="s">
        <v>104</v>
      </c>
      <c r="E45" s="58"/>
      <c r="F45" s="58"/>
      <c r="G45" s="58"/>
      <c r="H45" s="58"/>
      <c r="I45" s="58"/>
      <c r="J45" s="58"/>
      <c r="K45" s="58"/>
      <c r="L45" s="58"/>
      <c r="M45" s="58"/>
    </row>
    <row r="46" spans="3:13" x14ac:dyDescent="0.2"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</row>
    <row r="47" spans="3:13" ht="26.25" thickBot="1" x14ac:dyDescent="0.25">
      <c r="C47" s="58"/>
      <c r="D47" s="75" t="s">
        <v>105</v>
      </c>
      <c r="E47" s="75" t="s">
        <v>2</v>
      </c>
      <c r="F47" s="75" t="s">
        <v>106</v>
      </c>
      <c r="G47" s="75" t="s">
        <v>23</v>
      </c>
      <c r="H47" s="75" t="s">
        <v>107</v>
      </c>
      <c r="I47" s="75" t="s">
        <v>108</v>
      </c>
      <c r="J47" s="75" t="s">
        <v>109</v>
      </c>
      <c r="K47" s="75" t="s">
        <v>110</v>
      </c>
      <c r="L47" s="80" t="s">
        <v>111</v>
      </c>
      <c r="M47" s="58"/>
    </row>
    <row r="48" spans="3:13" ht="13.5" thickTop="1" x14ac:dyDescent="0.2">
      <c r="C48" s="58"/>
      <c r="D48" s="87">
        <v>1</v>
      </c>
      <c r="E48" s="90">
        <v>11</v>
      </c>
      <c r="F48" s="90">
        <v>10.2364</v>
      </c>
      <c r="G48" s="90">
        <v>0.76359999999999995</v>
      </c>
      <c r="H48" s="90">
        <v>0.37490000000000001</v>
      </c>
      <c r="I48" s="90">
        <v>0.2772</v>
      </c>
      <c r="J48" s="90">
        <v>1.8200000000000001E-2</v>
      </c>
      <c r="K48" s="90">
        <v>1.4E-3</v>
      </c>
      <c r="L48" s="97" t="s">
        <v>81</v>
      </c>
      <c r="M48" s="58"/>
    </row>
    <row r="49" spans="3:13" x14ac:dyDescent="0.2">
      <c r="C49" s="58"/>
      <c r="D49" s="88">
        <v>2</v>
      </c>
      <c r="E49" s="91">
        <v>17</v>
      </c>
      <c r="F49" s="91">
        <v>20.4727</v>
      </c>
      <c r="G49" s="91">
        <v>-3.4727000000000001</v>
      </c>
      <c r="H49" s="91">
        <v>0.74990000000000001</v>
      </c>
      <c r="I49" s="91">
        <v>-1.2969999999999999</v>
      </c>
      <c r="J49" s="91">
        <v>7.2700000000000001E-2</v>
      </c>
      <c r="K49" s="91">
        <v>0.13189999999999999</v>
      </c>
      <c r="L49" s="98" t="s">
        <v>81</v>
      </c>
      <c r="M49" s="58"/>
    </row>
    <row r="50" spans="3:13" x14ac:dyDescent="0.2">
      <c r="C50" s="58"/>
      <c r="D50" s="88">
        <v>3</v>
      </c>
      <c r="E50" s="91">
        <v>32</v>
      </c>
      <c r="F50" s="91">
        <v>30.709099999999999</v>
      </c>
      <c r="G50" s="91">
        <v>1.2908999999999999</v>
      </c>
      <c r="H50" s="91">
        <v>1.1248</v>
      </c>
      <c r="I50" s="91">
        <v>0.50760000000000005</v>
      </c>
      <c r="J50" s="91">
        <v>0.1636</v>
      </c>
      <c r="K50" s="91">
        <v>5.04E-2</v>
      </c>
      <c r="L50" s="98" t="s">
        <v>81</v>
      </c>
      <c r="M50" s="58"/>
    </row>
    <row r="51" spans="3:13" x14ac:dyDescent="0.2">
      <c r="C51" s="58"/>
      <c r="D51" s="88">
        <v>4</v>
      </c>
      <c r="E51" s="91">
        <v>38</v>
      </c>
      <c r="F51" s="91">
        <v>40.945500000000003</v>
      </c>
      <c r="G51" s="91">
        <v>-2.9455</v>
      </c>
      <c r="H51" s="91">
        <v>1.4998</v>
      </c>
      <c r="I51" s="91">
        <v>-1.2579</v>
      </c>
      <c r="J51" s="91">
        <v>0.29089999999999999</v>
      </c>
      <c r="K51" s="91">
        <v>0.6492</v>
      </c>
      <c r="L51" s="98" t="s">
        <v>112</v>
      </c>
      <c r="M51" s="58"/>
    </row>
    <row r="52" spans="3:13" ht="13.5" thickBot="1" x14ac:dyDescent="0.25">
      <c r="C52" s="58"/>
      <c r="D52" s="89">
        <v>5</v>
      </c>
      <c r="E52" s="79">
        <v>54</v>
      </c>
      <c r="F52" s="79">
        <v>51.181800000000003</v>
      </c>
      <c r="G52" s="79">
        <v>2.8182</v>
      </c>
      <c r="H52" s="79">
        <v>1.8747</v>
      </c>
      <c r="I52" s="79">
        <v>1.3723000000000001</v>
      </c>
      <c r="J52" s="79">
        <v>0.45450000000000002</v>
      </c>
      <c r="K52" s="79">
        <v>1.5692999999999999</v>
      </c>
      <c r="L52" s="99" t="s">
        <v>112</v>
      </c>
      <c r="M52" s="58"/>
    </row>
    <row r="53" spans="3:13" x14ac:dyDescent="0.2"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</row>
    <row r="54" spans="3:13" x14ac:dyDescent="0.2">
      <c r="C54" s="58"/>
      <c r="D54" s="58"/>
      <c r="E54" s="61" t="s">
        <v>113</v>
      </c>
      <c r="F54" s="58"/>
      <c r="G54" s="58"/>
      <c r="H54" s="58"/>
      <c r="I54" s="58"/>
      <c r="J54" s="58"/>
      <c r="K54" s="58"/>
      <c r="L54" s="58"/>
      <c r="M54" s="58"/>
    </row>
    <row r="55" spans="3:13" x14ac:dyDescent="0.2">
      <c r="C55" s="58"/>
      <c r="D55" s="58"/>
      <c r="E55" s="61" t="s">
        <v>114</v>
      </c>
      <c r="F55" s="58"/>
      <c r="G55" s="58"/>
      <c r="H55" s="58"/>
      <c r="I55" s="58"/>
      <c r="J55" s="58"/>
      <c r="K55" s="58"/>
      <c r="L55" s="58"/>
      <c r="M55" s="58"/>
    </row>
    <row r="56" spans="3:13" x14ac:dyDescent="0.2"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</row>
    <row r="57" spans="3:13" ht="15" x14ac:dyDescent="0.25">
      <c r="C57" s="58"/>
      <c r="D57" s="63" t="s">
        <v>115</v>
      </c>
      <c r="E57" s="58"/>
      <c r="F57" s="58"/>
      <c r="G57" s="58"/>
      <c r="H57" s="58"/>
      <c r="I57" s="58"/>
      <c r="J57" s="58"/>
      <c r="K57" s="58"/>
      <c r="L57" s="58"/>
      <c r="M57" s="58"/>
    </row>
    <row r="58" spans="3:13" x14ac:dyDescent="0.2"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</row>
    <row r="59" spans="3:13" x14ac:dyDescent="0.2">
      <c r="C59" s="58"/>
      <c r="D59" s="59" t="s">
        <v>116</v>
      </c>
      <c r="E59" s="58"/>
      <c r="F59" s="58"/>
      <c r="G59" s="58"/>
      <c r="H59" s="58"/>
      <c r="I59" s="58"/>
      <c r="J59" s="58"/>
      <c r="K59" s="58"/>
      <c r="L59" s="58"/>
      <c r="M59" s="58"/>
    </row>
    <row r="60" spans="3:13" x14ac:dyDescent="0.2"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</row>
    <row r="61" spans="3:13" ht="13.5" thickBot="1" x14ac:dyDescent="0.25">
      <c r="C61" s="58"/>
      <c r="D61" s="75" t="s">
        <v>105</v>
      </c>
      <c r="E61" s="75" t="s">
        <v>118</v>
      </c>
      <c r="F61" s="75" t="s">
        <v>121</v>
      </c>
      <c r="G61" s="75" t="s">
        <v>122</v>
      </c>
      <c r="H61" s="75" t="s">
        <v>44</v>
      </c>
      <c r="I61" s="75" t="s">
        <v>123</v>
      </c>
      <c r="J61" s="80" t="s">
        <v>111</v>
      </c>
      <c r="K61" s="58"/>
      <c r="L61" s="58"/>
      <c r="M61" s="58"/>
    </row>
    <row r="62" spans="3:13" ht="13.5" thickTop="1" x14ac:dyDescent="0.2">
      <c r="C62" s="58"/>
      <c r="D62" s="87">
        <v>1</v>
      </c>
      <c r="E62" s="102" t="s">
        <v>51</v>
      </c>
      <c r="F62" s="90">
        <v>11</v>
      </c>
      <c r="G62" s="90">
        <v>10.2364</v>
      </c>
      <c r="H62" s="90">
        <v>0.76359999999999995</v>
      </c>
      <c r="I62" s="90">
        <v>-6.9420999999999999</v>
      </c>
      <c r="J62" s="97" t="s">
        <v>81</v>
      </c>
      <c r="K62" s="58"/>
      <c r="L62" s="58"/>
      <c r="M62" s="58"/>
    </row>
    <row r="63" spans="3:13" x14ac:dyDescent="0.2">
      <c r="C63" s="58"/>
      <c r="D63" s="88">
        <v>2</v>
      </c>
      <c r="E63" s="103" t="s">
        <v>52</v>
      </c>
      <c r="F63" s="91">
        <v>17</v>
      </c>
      <c r="G63" s="91">
        <v>20.4727</v>
      </c>
      <c r="H63" s="91">
        <v>-3.4727000000000001</v>
      </c>
      <c r="I63" s="91">
        <v>20.427800000000001</v>
      </c>
      <c r="J63" s="98" t="s">
        <v>81</v>
      </c>
      <c r="K63" s="58"/>
      <c r="L63" s="58"/>
      <c r="M63" s="58"/>
    </row>
    <row r="64" spans="3:13" x14ac:dyDescent="0.2">
      <c r="C64" s="58"/>
      <c r="D64" s="88">
        <v>3</v>
      </c>
      <c r="E64" s="103" t="s">
        <v>53</v>
      </c>
      <c r="F64" s="91">
        <v>32</v>
      </c>
      <c r="G64" s="91">
        <v>30.709099999999999</v>
      </c>
      <c r="H64" s="91">
        <v>1.2908999999999999</v>
      </c>
      <c r="I64" s="91">
        <v>-4.0340999999999996</v>
      </c>
      <c r="J64" s="98" t="s">
        <v>81</v>
      </c>
      <c r="K64" s="58"/>
      <c r="L64" s="58"/>
      <c r="M64" s="58"/>
    </row>
    <row r="65" spans="3:13" x14ac:dyDescent="0.2">
      <c r="C65" s="58"/>
      <c r="D65" s="88">
        <v>4</v>
      </c>
      <c r="E65" s="103" t="s">
        <v>54</v>
      </c>
      <c r="F65" s="91">
        <v>38</v>
      </c>
      <c r="G65" s="91">
        <v>40.945500000000003</v>
      </c>
      <c r="H65" s="91">
        <v>-2.9455</v>
      </c>
      <c r="I65" s="91">
        <v>7.7511999999999999</v>
      </c>
      <c r="J65" s="98" t="s">
        <v>124</v>
      </c>
      <c r="K65" s="58"/>
      <c r="L65" s="58"/>
      <c r="M65" s="58"/>
    </row>
    <row r="66" spans="3:13" x14ac:dyDescent="0.2">
      <c r="C66" s="58"/>
      <c r="D66" s="88">
        <v>5</v>
      </c>
      <c r="E66" s="103" t="s">
        <v>55</v>
      </c>
      <c r="F66" s="91">
        <v>54</v>
      </c>
      <c r="G66" s="91">
        <v>51.181800000000003</v>
      </c>
      <c r="H66" s="91">
        <v>2.8182</v>
      </c>
      <c r="I66" s="91">
        <v>-5.2188999999999997</v>
      </c>
      <c r="J66" s="98" t="s">
        <v>124</v>
      </c>
      <c r="K66" s="58"/>
      <c r="L66" s="58"/>
      <c r="M66" s="58"/>
    </row>
    <row r="67" spans="3:13" x14ac:dyDescent="0.2">
      <c r="C67" s="58"/>
      <c r="D67" s="100" t="s">
        <v>117</v>
      </c>
      <c r="E67" s="103" t="s">
        <v>119</v>
      </c>
      <c r="F67" s="91">
        <v>30.4</v>
      </c>
      <c r="G67" s="91">
        <v>30.709099999999999</v>
      </c>
      <c r="H67" s="91">
        <v>-0.30909999999999999</v>
      </c>
      <c r="I67" s="105">
        <v>2.4E-2</v>
      </c>
      <c r="J67" s="98" t="s">
        <v>81</v>
      </c>
      <c r="K67" s="58"/>
      <c r="L67" s="58"/>
      <c r="M67" s="58"/>
    </row>
    <row r="68" spans="3:13" ht="13.5" thickBot="1" x14ac:dyDescent="0.25">
      <c r="C68" s="58"/>
      <c r="D68" s="101" t="s">
        <v>117</v>
      </c>
      <c r="E68" s="104" t="s">
        <v>120</v>
      </c>
      <c r="F68" s="92" t="s">
        <v>81</v>
      </c>
      <c r="G68" s="92" t="s">
        <v>81</v>
      </c>
      <c r="H68" s="79">
        <v>2.2582</v>
      </c>
      <c r="I68" s="106">
        <v>8.8700000000000001E-2</v>
      </c>
      <c r="J68" s="99" t="s">
        <v>81</v>
      </c>
      <c r="K68" s="58"/>
      <c r="L68" s="58"/>
      <c r="M68" s="58"/>
    </row>
    <row r="69" spans="3:13" x14ac:dyDescent="0.2"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</row>
    <row r="70" spans="3:13" x14ac:dyDescent="0.2">
      <c r="C70" s="58"/>
      <c r="D70" s="58"/>
      <c r="E70" s="61" t="s">
        <v>125</v>
      </c>
      <c r="F70" s="58"/>
      <c r="G70" s="58"/>
      <c r="H70" s="58"/>
      <c r="I70" s="58"/>
      <c r="J70" s="58"/>
      <c r="K70" s="58"/>
      <c r="L70" s="58"/>
      <c r="M70" s="58"/>
    </row>
    <row r="71" spans="3:13" x14ac:dyDescent="0.2"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</row>
    <row r="72" spans="3:13" x14ac:dyDescent="0.2">
      <c r="C72" s="58"/>
      <c r="D72" s="59" t="s">
        <v>126</v>
      </c>
      <c r="E72" s="58"/>
      <c r="F72" s="58"/>
      <c r="G72" s="58"/>
      <c r="H72" s="58"/>
      <c r="I72" s="58"/>
      <c r="J72" s="58"/>
      <c r="K72" s="58"/>
      <c r="L72" s="58"/>
      <c r="M72" s="58"/>
    </row>
    <row r="73" spans="3:13" x14ac:dyDescent="0.2"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</row>
    <row r="74" spans="3:13" x14ac:dyDescent="0.2">
      <c r="C74" s="58"/>
      <c r="D74" s="67" t="s">
        <v>127</v>
      </c>
      <c r="E74" s="64"/>
      <c r="F74" s="64"/>
      <c r="G74" s="65"/>
      <c r="H74" s="107">
        <v>30.4</v>
      </c>
      <c r="I74" s="58"/>
      <c r="J74" s="58"/>
      <c r="K74" s="58"/>
      <c r="L74" s="58"/>
      <c r="M74" s="58"/>
    </row>
    <row r="75" spans="3:13" x14ac:dyDescent="0.2">
      <c r="C75" s="58"/>
      <c r="D75" s="67" t="s">
        <v>128</v>
      </c>
      <c r="E75" s="64"/>
      <c r="F75" s="64"/>
      <c r="G75" s="65"/>
      <c r="H75" s="107">
        <v>2.7806000000000002</v>
      </c>
      <c r="I75" s="58"/>
      <c r="J75" s="58"/>
      <c r="K75" s="58"/>
      <c r="L75" s="58"/>
      <c r="M75" s="58"/>
    </row>
    <row r="76" spans="3:13" x14ac:dyDescent="0.2">
      <c r="C76" s="58"/>
      <c r="D76" s="67" t="s">
        <v>129</v>
      </c>
      <c r="E76" s="64"/>
      <c r="F76" s="64"/>
      <c r="G76" s="65"/>
      <c r="H76" s="108">
        <v>0.1067</v>
      </c>
      <c r="I76" s="58"/>
      <c r="J76" s="58"/>
      <c r="K76" s="58"/>
      <c r="L76" s="58"/>
      <c r="M76" s="58"/>
    </row>
    <row r="77" spans="3:13" x14ac:dyDescent="0.2">
      <c r="C77" s="58"/>
      <c r="D77" s="67" t="s">
        <v>130</v>
      </c>
      <c r="E77" s="64"/>
      <c r="F77" s="64"/>
      <c r="G77" s="65"/>
      <c r="H77" s="108">
        <v>8.8700000000000001E-2</v>
      </c>
      <c r="I77" s="58"/>
      <c r="J77" s="58"/>
      <c r="K77" s="58"/>
      <c r="L77" s="58"/>
      <c r="M77" s="58"/>
    </row>
    <row r="78" spans="3:13" x14ac:dyDescent="0.2">
      <c r="C78" s="58"/>
      <c r="D78" s="67" t="s">
        <v>131</v>
      </c>
      <c r="E78" s="64"/>
      <c r="F78" s="64"/>
      <c r="G78" s="65"/>
      <c r="H78" s="108">
        <v>9.1499999999999998E-2</v>
      </c>
      <c r="I78" s="58"/>
      <c r="J78" s="58"/>
      <c r="K78" s="58"/>
      <c r="L78" s="58"/>
      <c r="M78" s="58"/>
    </row>
    <row r="79" spans="3:13" x14ac:dyDescent="0.2">
      <c r="C79" s="58"/>
      <c r="D79" s="67" t="s">
        <v>132</v>
      </c>
      <c r="E79" s="64"/>
      <c r="F79" s="64"/>
      <c r="G79" s="65"/>
      <c r="H79" s="108">
        <v>7.4300000000000005E-2</v>
      </c>
      <c r="I79" s="58"/>
      <c r="J79" s="58"/>
      <c r="K79" s="58"/>
      <c r="L79" s="58"/>
      <c r="M79" s="58"/>
    </row>
    <row r="80" spans="3:13" x14ac:dyDescent="0.2">
      <c r="C80" s="58"/>
      <c r="D80" s="67" t="s">
        <v>133</v>
      </c>
      <c r="E80" s="64"/>
      <c r="F80" s="64"/>
      <c r="G80" s="65"/>
      <c r="H80" s="108">
        <v>0.9879</v>
      </c>
      <c r="I80" s="58"/>
      <c r="J80" s="58"/>
      <c r="K80" s="58"/>
      <c r="L80" s="58"/>
      <c r="M80" s="58"/>
    </row>
    <row r="81" spans="3:13" ht="13.5" thickBot="1" x14ac:dyDescent="0.25">
      <c r="C81" s="58"/>
      <c r="D81" s="68" t="s">
        <v>134</v>
      </c>
      <c r="E81" s="70"/>
      <c r="F81" s="70"/>
      <c r="G81" s="66"/>
      <c r="H81" s="109">
        <v>0.97360000000000002</v>
      </c>
      <c r="I81" s="58"/>
      <c r="J81" s="58"/>
      <c r="K81" s="58"/>
      <c r="L81" s="58"/>
      <c r="M81" s="58"/>
    </row>
    <row r="82" spans="3:13" x14ac:dyDescent="0.2"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</row>
    <row r="83" spans="3:13" x14ac:dyDescent="0.2"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</row>
    <row r="84" spans="3:13" ht="15" x14ac:dyDescent="0.25">
      <c r="C84" s="58"/>
      <c r="D84" s="63" t="s">
        <v>135</v>
      </c>
      <c r="E84" s="58"/>
      <c r="F84" s="58"/>
      <c r="G84" s="58"/>
      <c r="H84" s="58"/>
      <c r="I84" s="58"/>
      <c r="J84" s="58"/>
      <c r="K84" s="58"/>
      <c r="L84" s="58"/>
      <c r="M84" s="58"/>
    </row>
    <row r="85" spans="3:13" x14ac:dyDescent="0.2">
      <c r="C85" s="58"/>
      <c r="D85" s="61" t="s">
        <v>136</v>
      </c>
      <c r="E85" s="58"/>
      <c r="F85" s="58"/>
      <c r="G85" s="58"/>
      <c r="H85" s="58"/>
      <c r="I85" s="58"/>
      <c r="J85" s="58"/>
      <c r="K85" s="58"/>
      <c r="L85" s="58"/>
      <c r="M85" s="58"/>
    </row>
    <row r="86" spans="3:13" x14ac:dyDescent="0.2">
      <c r="C86" s="58"/>
      <c r="D86" s="61" t="s">
        <v>137</v>
      </c>
      <c r="E86" s="58"/>
      <c r="F86" s="58"/>
      <c r="G86" s="58"/>
      <c r="H86" s="58"/>
      <c r="I86" s="58"/>
      <c r="J86" s="58"/>
      <c r="K86" s="58"/>
      <c r="L86" s="58"/>
      <c r="M86" s="58"/>
    </row>
    <row r="87" spans="3:13" x14ac:dyDescent="0.2"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</row>
    <row r="88" spans="3:13" ht="15" x14ac:dyDescent="0.25">
      <c r="C88" s="58"/>
      <c r="D88" s="63" t="s">
        <v>138</v>
      </c>
      <c r="E88" s="58"/>
      <c r="F88" s="58"/>
      <c r="G88" s="58"/>
      <c r="H88" s="58"/>
      <c r="I88" s="58"/>
      <c r="J88" s="58"/>
      <c r="K88" s="58"/>
      <c r="L88" s="58"/>
      <c r="M88" s="58"/>
    </row>
    <row r="89" spans="3:13" x14ac:dyDescent="0.2"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</row>
    <row r="90" spans="3:13" x14ac:dyDescent="0.2">
      <c r="C90" s="58"/>
      <c r="D90" s="58"/>
      <c r="E90" s="58"/>
      <c r="F90" s="58"/>
      <c r="G90" s="58"/>
      <c r="H90" s="110">
        <v>1</v>
      </c>
      <c r="I90" s="58"/>
      <c r="J90" s="58"/>
      <c r="K90" s="58"/>
      <c r="L90" s="58"/>
      <c r="M90" s="58"/>
    </row>
    <row r="91" spans="3:13" x14ac:dyDescent="0.2">
      <c r="C91" s="58"/>
      <c r="D91" s="58"/>
      <c r="E91" s="58"/>
      <c r="F91" s="58"/>
      <c r="G91" s="58"/>
      <c r="H91" s="110" t="str">
        <f>CHOOSE(CHART_STDRES_LINK,"Y (Predicted)","X")</f>
        <v>Y (Predicted)</v>
      </c>
      <c r="I91" s="58"/>
      <c r="J91" s="58"/>
      <c r="K91" s="58"/>
      <c r="L91" s="58"/>
      <c r="M91" s="58"/>
    </row>
    <row r="92" spans="3:13" x14ac:dyDescent="0.2"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</row>
    <row r="93" spans="3:13" x14ac:dyDescent="0.2"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</row>
    <row r="94" spans="3:13" x14ac:dyDescent="0.2"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</row>
    <row r="95" spans="3:13" x14ac:dyDescent="0.2"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</row>
    <row r="96" spans="3:13" x14ac:dyDescent="0.2"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</row>
    <row r="97" spans="3:13" x14ac:dyDescent="0.2"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</row>
    <row r="98" spans="3:13" x14ac:dyDescent="0.2"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</row>
    <row r="99" spans="3:13" x14ac:dyDescent="0.2"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</row>
    <row r="100" spans="3:13" x14ac:dyDescent="0.2"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</row>
    <row r="101" spans="3:13" x14ac:dyDescent="0.2"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</row>
    <row r="102" spans="3:13" x14ac:dyDescent="0.2"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</row>
    <row r="103" spans="3:13" x14ac:dyDescent="0.2"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</row>
    <row r="104" spans="3:13" x14ac:dyDescent="0.2"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</row>
    <row r="105" spans="3:13" x14ac:dyDescent="0.2"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</row>
    <row r="106" spans="3:13" x14ac:dyDescent="0.2"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</row>
    <row r="107" spans="3:13" x14ac:dyDescent="0.2"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</row>
    <row r="108" spans="3:13" x14ac:dyDescent="0.2"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</row>
    <row r="109" spans="3:13" x14ac:dyDescent="0.2"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</row>
    <row r="110" spans="3:13" x14ac:dyDescent="0.2"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</row>
    <row r="111" spans="3:13" x14ac:dyDescent="0.2"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</row>
    <row r="112" spans="3:13" x14ac:dyDescent="0.2"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</row>
    <row r="113" spans="3:13" x14ac:dyDescent="0.2"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</row>
    <row r="114" spans="3:13" ht="15" customHeight="1" x14ac:dyDescent="0.2"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</row>
    <row r="115" spans="3:13" x14ac:dyDescent="0.2"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</row>
    <row r="116" spans="3:13" x14ac:dyDescent="0.2">
      <c r="C116" s="58"/>
      <c r="D116" s="110">
        <v>1</v>
      </c>
      <c r="E116" s="58"/>
      <c r="F116" s="58"/>
      <c r="G116" s="58"/>
      <c r="H116" s="58"/>
      <c r="I116" s="58"/>
      <c r="J116" s="58"/>
      <c r="K116" s="58"/>
      <c r="L116" s="58"/>
      <c r="M116" s="58"/>
    </row>
    <row r="117" spans="3:13" x14ac:dyDescent="0.2">
      <c r="C117" s="58"/>
      <c r="D117" s="110" t="str">
        <f>CHOOSE(CHART_EQVSVAR_LINK,"X")</f>
        <v>X</v>
      </c>
      <c r="E117" s="58"/>
      <c r="F117" s="58"/>
      <c r="G117" s="58"/>
      <c r="H117" s="58"/>
      <c r="I117" s="58"/>
      <c r="J117" s="58"/>
      <c r="K117" s="58"/>
      <c r="L117" s="58"/>
      <c r="M117" s="58"/>
    </row>
    <row r="118" spans="3:13" x14ac:dyDescent="0.2"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</row>
    <row r="119" spans="3:13" x14ac:dyDescent="0.2"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</row>
    <row r="120" spans="3:13" x14ac:dyDescent="0.2"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</row>
    <row r="121" spans="3:13" x14ac:dyDescent="0.2"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</row>
    <row r="122" spans="3:13" x14ac:dyDescent="0.2"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</row>
    <row r="123" spans="3:13" x14ac:dyDescent="0.2"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</row>
    <row r="124" spans="3:13" x14ac:dyDescent="0.2"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</row>
    <row r="125" spans="3:13" x14ac:dyDescent="0.2"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</row>
    <row r="126" spans="3:13" x14ac:dyDescent="0.2"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</row>
    <row r="127" spans="3:13" x14ac:dyDescent="0.2"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</row>
    <row r="128" spans="3:13" x14ac:dyDescent="0.2"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</row>
    <row r="129" spans="3:13" x14ac:dyDescent="0.2"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</row>
    <row r="130" spans="3:13" x14ac:dyDescent="0.2"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</row>
    <row r="131" spans="3:13" x14ac:dyDescent="0.2"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</row>
    <row r="132" spans="3:13" x14ac:dyDescent="0.2"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</row>
    <row r="133" spans="3:13" x14ac:dyDescent="0.2"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</row>
    <row r="134" spans="3:13" x14ac:dyDescent="0.2"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</row>
    <row r="135" spans="3:13" x14ac:dyDescent="0.2"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</row>
    <row r="136" spans="3:13" x14ac:dyDescent="0.2"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</row>
    <row r="137" spans="3:13" x14ac:dyDescent="0.2"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</row>
    <row r="138" spans="3:13" x14ac:dyDescent="0.2"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</row>
    <row r="139" spans="3:13" x14ac:dyDescent="0.2"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</row>
    <row r="140" spans="3:13" ht="15" customHeight="1" x14ac:dyDescent="0.2"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</row>
    <row r="141" spans="3:13" x14ac:dyDescent="0.2"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</row>
    <row r="142" spans="3:13" ht="30" customHeight="1" x14ac:dyDescent="0.2"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</row>
    <row r="143" spans="3:13" ht="15" customHeight="1" x14ac:dyDescent="0.2"/>
    <row r="144" spans="3:13" x14ac:dyDescent="0.2">
      <c r="D144" s="111" t="s">
        <v>139</v>
      </c>
    </row>
    <row r="145" spans="4:6" x14ac:dyDescent="0.2">
      <c r="D145" s="111" t="s">
        <v>140</v>
      </c>
    </row>
    <row r="147" spans="4:6" ht="15" x14ac:dyDescent="0.25">
      <c r="D147" s="112" t="s">
        <v>141</v>
      </c>
    </row>
    <row r="149" spans="4:6" ht="13.5" thickBot="1" x14ac:dyDescent="0.25">
      <c r="D149" s="113" t="s">
        <v>81</v>
      </c>
      <c r="E149" s="114" t="s">
        <v>2</v>
      </c>
      <c r="F149" s="115" t="s">
        <v>1</v>
      </c>
    </row>
    <row r="150" spans="4:6" ht="13.5" thickTop="1" x14ac:dyDescent="0.2">
      <c r="D150" s="116" t="s">
        <v>51</v>
      </c>
      <c r="E150" s="117">
        <v>11</v>
      </c>
      <c r="F150" s="118">
        <v>1</v>
      </c>
    </row>
    <row r="151" spans="4:6" x14ac:dyDescent="0.2">
      <c r="D151" s="119" t="s">
        <v>52</v>
      </c>
      <c r="E151" s="120">
        <v>17</v>
      </c>
      <c r="F151" s="121">
        <v>2</v>
      </c>
    </row>
    <row r="152" spans="4:6" x14ac:dyDescent="0.2">
      <c r="D152" s="119" t="s">
        <v>53</v>
      </c>
      <c r="E152" s="120">
        <v>32</v>
      </c>
      <c r="F152" s="121">
        <v>3</v>
      </c>
    </row>
    <row r="153" spans="4:6" x14ac:dyDescent="0.2">
      <c r="D153" s="119" t="s">
        <v>54</v>
      </c>
      <c r="E153" s="120">
        <v>38</v>
      </c>
      <c r="F153" s="121">
        <v>4</v>
      </c>
    </row>
    <row r="154" spans="4:6" ht="13.5" thickBot="1" x14ac:dyDescent="0.25">
      <c r="D154" s="122" t="s">
        <v>55</v>
      </c>
      <c r="E154" s="123">
        <v>54</v>
      </c>
      <c r="F154" s="124">
        <v>5</v>
      </c>
    </row>
  </sheetData>
  <phoneticPr fontId="0" type="noConversion"/>
  <pageMargins left="0.5" right="0.5" top="0.75" bottom="0.75" header="0.5" footer="0.5"/>
  <pageSetup fitToHeight="0" orientation="portrait" r:id="rId1"/>
  <headerFooter alignWithMargins="0">
    <oddFooter>&amp;L&amp;F&amp;CPage &amp;P of &amp;N&amp;RPrinted: &amp;D &amp;T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autoFill="0" autoPict="0">
                <anchor moveWithCells="1">
                  <from>
                    <xdr:col>7</xdr:col>
                    <xdr:colOff>0</xdr:colOff>
                    <xdr:row>113</xdr:row>
                    <xdr:rowOff>0</xdr:rowOff>
                  </from>
                  <to>
                    <xdr:col>9</xdr:col>
                    <xdr:colOff>209550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op Down 2">
              <controlPr defaultSize="0" autoFill="0" autoPict="0">
                <anchor moveWithCells="1">
                  <from>
                    <xdr:col>3</xdr:col>
                    <xdr:colOff>0</xdr:colOff>
                    <xdr:row>139</xdr:row>
                    <xdr:rowOff>0</xdr:rowOff>
                  </from>
                  <to>
                    <xdr:col>4</xdr:col>
                    <xdr:colOff>523875</xdr:colOff>
                    <xdr:row>140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8.85546875" defaultRowHeight="12.75" x14ac:dyDescent="0.2"/>
  <cols>
    <col min="1" max="16384" width="8.85546875" style="58"/>
  </cols>
  <sheetData>
    <row r="1" spans="1:1" x14ac:dyDescent="0.2">
      <c r="A1" s="58" t="s">
        <v>144</v>
      </c>
    </row>
    <row r="2" spans="1:1" x14ac:dyDescent="0.2">
      <c r="A2" s="58" t="s">
        <v>145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71"/>
  <sheetViews>
    <sheetView topLeftCell="B2" zoomScale="75" zoomScaleNormal="75" workbookViewId="0">
      <selection activeCell="D7" sqref="D7"/>
    </sheetView>
  </sheetViews>
  <sheetFormatPr defaultColWidth="8.85546875" defaultRowHeight="12.75" x14ac:dyDescent="0.2"/>
  <cols>
    <col min="1" max="1" width="0" style="111" hidden="1" customWidth="1"/>
    <col min="2" max="2" width="2.7109375" style="111" customWidth="1"/>
    <col min="3" max="3" width="5.7109375" style="111" customWidth="1"/>
    <col min="4" max="4" width="20.7109375" style="111" customWidth="1"/>
    <col min="5" max="12" width="14.7109375" style="111" customWidth="1"/>
    <col min="13" max="16384" width="8.85546875" style="111"/>
  </cols>
  <sheetData>
    <row r="1" spans="1:13" hidden="1" x14ac:dyDescent="0.2">
      <c r="A1" s="111" t="s">
        <v>146</v>
      </c>
    </row>
    <row r="2" spans="1:13" ht="15" customHeight="1" x14ac:dyDescent="0.2"/>
    <row r="3" spans="1:13" ht="30" customHeight="1" x14ac:dyDescent="0.2"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ht="15" customHeight="1" x14ac:dyDescent="0.25">
      <c r="C4" s="58"/>
      <c r="D4" s="60" t="s">
        <v>204</v>
      </c>
      <c r="E4" s="58"/>
      <c r="F4" s="58"/>
      <c r="G4" s="58"/>
      <c r="H4" s="58"/>
      <c r="I4" s="58"/>
      <c r="J4" s="58"/>
      <c r="K4" s="58"/>
      <c r="L4" s="58"/>
      <c r="M4" s="58"/>
    </row>
    <row r="5" spans="1:13" ht="15" customHeight="1" x14ac:dyDescent="0.2">
      <c r="C5" s="58"/>
      <c r="D5" s="62" t="s">
        <v>210</v>
      </c>
      <c r="E5" s="58"/>
      <c r="F5" s="58"/>
      <c r="G5" s="58"/>
      <c r="H5" s="58"/>
      <c r="I5" s="58"/>
      <c r="J5" s="58"/>
      <c r="K5" s="58"/>
      <c r="L5" s="58"/>
      <c r="M5" s="58"/>
    </row>
    <row r="6" spans="1:13" ht="15" customHeight="1" x14ac:dyDescent="0.2"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3" ht="15" customHeight="1" x14ac:dyDescent="0.2">
      <c r="C7" s="58"/>
      <c r="D7" s="126" t="s">
        <v>71</v>
      </c>
      <c r="E7" s="58"/>
      <c r="F7" s="58"/>
      <c r="G7" s="58"/>
      <c r="H7" s="58"/>
      <c r="I7" s="58"/>
      <c r="J7" s="58"/>
      <c r="K7" s="58"/>
      <c r="L7" s="58"/>
      <c r="M7" s="58"/>
    </row>
    <row r="8" spans="1:13" ht="15" customHeight="1" x14ac:dyDescent="0.2"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</row>
    <row r="9" spans="1:13" ht="15" customHeight="1" x14ac:dyDescent="0.2">
      <c r="C9" s="58"/>
      <c r="D9" s="132" t="s">
        <v>72</v>
      </c>
      <c r="E9" s="133"/>
      <c r="F9" s="136" t="s">
        <v>75</v>
      </c>
      <c r="G9" s="137"/>
      <c r="H9" s="137"/>
      <c r="I9" s="137"/>
      <c r="J9" s="137"/>
      <c r="K9" s="137"/>
      <c r="L9" s="138"/>
      <c r="M9" s="58"/>
    </row>
    <row r="10" spans="1:13" ht="15" customHeight="1" x14ac:dyDescent="0.2">
      <c r="C10" s="58"/>
      <c r="D10" s="132" t="s">
        <v>73</v>
      </c>
      <c r="E10" s="133"/>
      <c r="F10" s="136">
        <v>5</v>
      </c>
      <c r="G10" s="137"/>
      <c r="H10" s="137"/>
      <c r="I10" s="137"/>
      <c r="J10" s="137"/>
      <c r="K10" s="137"/>
      <c r="L10" s="138"/>
      <c r="M10" s="58"/>
    </row>
    <row r="11" spans="1:13" ht="15" customHeight="1" thickBot="1" x14ac:dyDescent="0.25">
      <c r="C11" s="58"/>
      <c r="D11" s="134" t="s">
        <v>74</v>
      </c>
      <c r="E11" s="135"/>
      <c r="F11" s="139" t="s">
        <v>151</v>
      </c>
      <c r="G11" s="140"/>
      <c r="H11" s="140"/>
      <c r="I11" s="140"/>
      <c r="J11" s="140"/>
      <c r="K11" s="140"/>
      <c r="L11" s="141"/>
      <c r="M11" s="58"/>
    </row>
    <row r="12" spans="1:13" ht="15" customHeight="1" x14ac:dyDescent="0.2"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</row>
    <row r="13" spans="1:13" ht="15" customHeight="1" x14ac:dyDescent="0.2">
      <c r="C13" s="58"/>
      <c r="D13" s="126" t="s">
        <v>77</v>
      </c>
      <c r="E13" s="58"/>
      <c r="F13" s="58"/>
      <c r="G13" s="58"/>
      <c r="H13" s="58"/>
      <c r="I13" s="58"/>
      <c r="J13" s="58"/>
      <c r="K13" s="58"/>
      <c r="L13" s="58"/>
      <c r="M13" s="58"/>
    </row>
    <row r="14" spans="1:13" ht="15" customHeight="1" x14ac:dyDescent="0.2"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</row>
    <row r="15" spans="1:13" ht="15" customHeight="1" x14ac:dyDescent="0.2">
      <c r="C15" s="58"/>
      <c r="D15" s="126" t="s">
        <v>78</v>
      </c>
      <c r="E15" s="58"/>
      <c r="F15" s="58"/>
      <c r="G15" s="58"/>
      <c r="H15" s="58"/>
      <c r="I15" s="58"/>
      <c r="J15" s="58"/>
      <c r="K15" s="58"/>
      <c r="L15" s="58"/>
      <c r="M15" s="58"/>
    </row>
    <row r="16" spans="1:13" ht="15" customHeight="1" x14ac:dyDescent="0.2"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</row>
    <row r="17" spans="1:13" ht="25.5" x14ac:dyDescent="0.2">
      <c r="C17" s="58"/>
      <c r="D17" s="149" t="s">
        <v>79</v>
      </c>
      <c r="E17" s="149" t="s">
        <v>80</v>
      </c>
      <c r="F17" s="149" t="s">
        <v>82</v>
      </c>
      <c r="G17" s="149" t="s">
        <v>83</v>
      </c>
      <c r="H17" s="149" t="s">
        <v>84</v>
      </c>
      <c r="I17" s="149" t="s">
        <v>152</v>
      </c>
      <c r="J17" s="150" t="s">
        <v>85</v>
      </c>
      <c r="K17" s="58"/>
      <c r="L17" s="58"/>
      <c r="M17" s="58"/>
    </row>
    <row r="18" spans="1:13" ht="15" customHeight="1" x14ac:dyDescent="0.2">
      <c r="C18" s="58"/>
      <c r="D18" s="130" t="s">
        <v>34</v>
      </c>
      <c r="E18" s="142"/>
      <c r="F18" s="142"/>
      <c r="G18" s="142"/>
      <c r="H18" s="142"/>
      <c r="I18" s="142"/>
      <c r="J18" s="144"/>
      <c r="K18" s="58"/>
      <c r="L18" s="58"/>
      <c r="M18" s="58"/>
    </row>
    <row r="19" spans="1:13" ht="15" customHeight="1" thickBot="1" x14ac:dyDescent="0.25">
      <c r="C19" s="58"/>
      <c r="D19" s="131" t="s">
        <v>1</v>
      </c>
      <c r="E19" s="145">
        <v>10.236364</v>
      </c>
      <c r="F19" s="145">
        <v>0.37493799999999999</v>
      </c>
      <c r="G19" s="145">
        <v>0.99732799999999999</v>
      </c>
      <c r="H19" s="145">
        <v>27.301483000000001</v>
      </c>
      <c r="I19" s="145">
        <v>1.5E-5</v>
      </c>
      <c r="J19" s="146">
        <v>0.99998500000000001</v>
      </c>
      <c r="K19" s="58"/>
      <c r="L19" s="58"/>
      <c r="M19" s="58"/>
    </row>
    <row r="20" spans="1:13" ht="15" customHeight="1" x14ac:dyDescent="0.2"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</row>
    <row r="21" spans="1:13" ht="15" customHeight="1" x14ac:dyDescent="0.2">
      <c r="C21" s="58"/>
      <c r="D21" s="126" t="s">
        <v>86</v>
      </c>
      <c r="E21" s="58"/>
      <c r="F21" s="58"/>
      <c r="G21" s="58"/>
      <c r="H21" s="58"/>
      <c r="I21" s="58"/>
      <c r="J21" s="58"/>
      <c r="K21" s="58"/>
      <c r="L21" s="58"/>
      <c r="M21" s="58"/>
    </row>
    <row r="22" spans="1:13" ht="15" customHeight="1" x14ac:dyDescent="0.2"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</row>
    <row r="23" spans="1:13" ht="25.5" x14ac:dyDescent="0.2">
      <c r="C23" s="58"/>
      <c r="D23" s="149" t="s">
        <v>87</v>
      </c>
      <c r="E23" s="149" t="s">
        <v>88</v>
      </c>
      <c r="F23" s="149" t="s">
        <v>89</v>
      </c>
      <c r="G23" s="150" t="s">
        <v>90</v>
      </c>
      <c r="H23" s="58"/>
      <c r="I23" s="58"/>
      <c r="J23" s="58"/>
      <c r="K23" s="58"/>
      <c r="L23" s="58"/>
      <c r="M23" s="58"/>
    </row>
    <row r="24" spans="1:13" ht="15" customHeight="1" thickBot="1" x14ac:dyDescent="0.25">
      <c r="C24" s="58"/>
      <c r="D24" s="153">
        <v>2.7806150000000001</v>
      </c>
      <c r="E24" s="155">
        <v>0.99466200000000005</v>
      </c>
      <c r="F24" s="155">
        <v>0.99332799999999999</v>
      </c>
      <c r="G24" s="154">
        <v>0.99732799999999999</v>
      </c>
      <c r="H24" s="58"/>
      <c r="I24" s="58"/>
      <c r="J24" s="58"/>
      <c r="K24" s="58"/>
      <c r="L24" s="58"/>
      <c r="M24" s="58"/>
    </row>
    <row r="25" spans="1:13" ht="15" customHeight="1" x14ac:dyDescent="0.2"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</row>
    <row r="26" spans="1:13" ht="15" customHeight="1" x14ac:dyDescent="0.2">
      <c r="C26" s="58"/>
      <c r="D26" s="126" t="s">
        <v>91</v>
      </c>
      <c r="E26" s="58"/>
      <c r="F26" s="58"/>
      <c r="G26" s="58"/>
      <c r="H26" s="58"/>
      <c r="I26" s="58"/>
      <c r="J26" s="58"/>
      <c r="K26" s="58"/>
      <c r="L26" s="58"/>
      <c r="M26" s="58"/>
    </row>
    <row r="27" spans="1:13" ht="15" customHeight="1" x14ac:dyDescent="0.2"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</row>
    <row r="28" spans="1:13" ht="25.5" x14ac:dyDescent="0.2">
      <c r="C28" s="58"/>
      <c r="D28" s="149" t="s">
        <v>92</v>
      </c>
      <c r="E28" s="149" t="s">
        <v>94</v>
      </c>
      <c r="F28" s="149" t="s">
        <v>95</v>
      </c>
      <c r="G28" s="149" t="s">
        <v>96</v>
      </c>
      <c r="H28" s="149" t="s">
        <v>33</v>
      </c>
      <c r="I28" s="149" t="s">
        <v>152</v>
      </c>
      <c r="J28" s="150" t="s">
        <v>85</v>
      </c>
      <c r="K28" s="58"/>
      <c r="L28" s="58"/>
      <c r="M28" s="58"/>
    </row>
    <row r="29" spans="1:13" ht="15" customHeight="1" x14ac:dyDescent="0.2">
      <c r="C29" s="58"/>
      <c r="D29" s="130" t="s">
        <v>22</v>
      </c>
      <c r="E29" s="147">
        <v>1</v>
      </c>
      <c r="F29" s="156">
        <v>5763.0727269999998</v>
      </c>
      <c r="G29" s="156">
        <v>5763.0727269999998</v>
      </c>
      <c r="H29" s="156">
        <v>745.37095799999997</v>
      </c>
      <c r="I29" s="156">
        <v>1.5E-5</v>
      </c>
      <c r="J29" s="157">
        <v>0.99998500000000001</v>
      </c>
      <c r="K29" s="58"/>
      <c r="L29" s="58"/>
      <c r="M29" s="58"/>
    </row>
    <row r="30" spans="1:13" ht="15" customHeight="1" x14ac:dyDescent="0.2">
      <c r="C30" s="58"/>
      <c r="D30" s="130" t="s">
        <v>93</v>
      </c>
      <c r="E30" s="147">
        <v>4</v>
      </c>
      <c r="F30" s="156">
        <v>30.927273</v>
      </c>
      <c r="G30" s="156">
        <v>7.7318179999999996</v>
      </c>
      <c r="H30" s="156"/>
      <c r="I30" s="156"/>
      <c r="J30" s="157"/>
      <c r="K30" s="58"/>
      <c r="L30" s="58"/>
      <c r="M30" s="58"/>
    </row>
    <row r="31" spans="1:13" ht="15" customHeight="1" thickBot="1" x14ac:dyDescent="0.25">
      <c r="C31" s="58"/>
      <c r="D31" s="131" t="s">
        <v>24</v>
      </c>
      <c r="E31" s="151">
        <v>5</v>
      </c>
      <c r="F31" s="145">
        <v>5794</v>
      </c>
      <c r="G31" s="145"/>
      <c r="H31" s="145"/>
      <c r="I31" s="145"/>
      <c r="J31" s="146"/>
      <c r="K31" s="58"/>
      <c r="L31" s="58"/>
      <c r="M31" s="58"/>
    </row>
    <row r="32" spans="1:13" ht="15" customHeight="1" x14ac:dyDescent="0.2"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</row>
    <row r="33" spans="1:13" ht="15" customHeight="1" x14ac:dyDescent="0.2">
      <c r="C33" s="58"/>
      <c r="D33" s="126" t="s">
        <v>97</v>
      </c>
      <c r="E33" s="58"/>
      <c r="F33" s="58"/>
      <c r="G33" s="58"/>
      <c r="H33" s="58"/>
      <c r="I33" s="58"/>
      <c r="J33" s="58"/>
      <c r="K33" s="58"/>
      <c r="L33" s="58"/>
      <c r="M33" s="58"/>
    </row>
    <row r="34" spans="1:13" ht="15" customHeight="1" x14ac:dyDescent="0.2"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</row>
    <row r="35" spans="1:13" ht="15" customHeight="1" x14ac:dyDescent="0.2">
      <c r="C35" s="58"/>
      <c r="D35" s="132" t="s">
        <v>98</v>
      </c>
      <c r="E35" s="158"/>
      <c r="F35" s="133"/>
      <c r="G35" s="136" t="s">
        <v>102</v>
      </c>
      <c r="H35" s="137"/>
      <c r="I35" s="137"/>
      <c r="J35" s="137"/>
      <c r="K35" s="137"/>
      <c r="L35" s="138"/>
      <c r="M35" s="58"/>
    </row>
    <row r="36" spans="1:13" ht="15" customHeight="1" x14ac:dyDescent="0.2">
      <c r="C36" s="58"/>
      <c r="D36" s="132" t="s">
        <v>99</v>
      </c>
      <c r="E36" s="158"/>
      <c r="F36" s="133"/>
      <c r="G36" s="136" t="s">
        <v>102</v>
      </c>
      <c r="H36" s="137"/>
      <c r="I36" s="137"/>
      <c r="J36" s="137"/>
      <c r="K36" s="137"/>
      <c r="L36" s="138"/>
      <c r="M36" s="58"/>
    </row>
    <row r="37" spans="1:13" ht="15" customHeight="1" x14ac:dyDescent="0.2">
      <c r="C37" s="58"/>
      <c r="D37" s="132" t="s">
        <v>100</v>
      </c>
      <c r="E37" s="158"/>
      <c r="F37" s="133"/>
      <c r="G37" s="136" t="s">
        <v>102</v>
      </c>
      <c r="H37" s="137"/>
      <c r="I37" s="137"/>
      <c r="J37" s="137"/>
      <c r="K37" s="137"/>
      <c r="L37" s="138"/>
      <c r="M37" s="58"/>
    </row>
    <row r="38" spans="1:13" ht="15" customHeight="1" thickBot="1" x14ac:dyDescent="0.25">
      <c r="C38" s="58"/>
      <c r="D38" s="134" t="s">
        <v>101</v>
      </c>
      <c r="E38" s="159"/>
      <c r="F38" s="135"/>
      <c r="G38" s="139" t="s">
        <v>103</v>
      </c>
      <c r="H38" s="140"/>
      <c r="I38" s="140"/>
      <c r="J38" s="140"/>
      <c r="K38" s="140"/>
      <c r="L38" s="141"/>
      <c r="M38" s="58"/>
    </row>
    <row r="39" spans="1:13" ht="15" customHeight="1" x14ac:dyDescent="0.2"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</row>
    <row r="40" spans="1:13" ht="15" customHeight="1" x14ac:dyDescent="0.2">
      <c r="C40" s="58"/>
      <c r="D40" s="126" t="s">
        <v>104</v>
      </c>
      <c r="E40" s="58"/>
      <c r="F40" s="58"/>
      <c r="G40" s="58"/>
      <c r="H40" s="58"/>
      <c r="I40" s="58"/>
      <c r="J40" s="58"/>
      <c r="K40" s="58"/>
      <c r="L40" s="58"/>
      <c r="M40" s="58"/>
    </row>
    <row r="41" spans="1:13" ht="15" customHeight="1" x14ac:dyDescent="0.2"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</row>
    <row r="42" spans="1:13" ht="25.5" x14ac:dyDescent="0.2">
      <c r="C42" s="58"/>
      <c r="D42" s="149" t="s">
        <v>105</v>
      </c>
      <c r="E42" s="149" t="s">
        <v>2</v>
      </c>
      <c r="F42" s="149" t="s">
        <v>106</v>
      </c>
      <c r="G42" s="149" t="s">
        <v>23</v>
      </c>
      <c r="H42" s="149" t="s">
        <v>107</v>
      </c>
      <c r="I42" s="149" t="s">
        <v>108</v>
      </c>
      <c r="J42" s="149" t="s">
        <v>109</v>
      </c>
      <c r="K42" s="149" t="s">
        <v>110</v>
      </c>
      <c r="L42" s="150" t="s">
        <v>111</v>
      </c>
      <c r="M42" s="58"/>
    </row>
    <row r="43" spans="1:13" ht="15" customHeight="1" x14ac:dyDescent="0.2">
      <c r="C43" s="58"/>
      <c r="D43" s="147">
        <v>1</v>
      </c>
      <c r="E43" s="156">
        <v>11</v>
      </c>
      <c r="F43" s="156">
        <v>10.236364</v>
      </c>
      <c r="G43" s="156">
        <v>0.76363599999999998</v>
      </c>
      <c r="H43" s="156">
        <v>0.37493799999999999</v>
      </c>
      <c r="I43" s="156">
        <v>0.27716000000000002</v>
      </c>
      <c r="J43" s="156">
        <v>1.8182E-2</v>
      </c>
      <c r="K43" s="156">
        <v>1.423E-3</v>
      </c>
      <c r="L43" s="148"/>
      <c r="M43" s="58"/>
    </row>
    <row r="44" spans="1:13" ht="15" customHeight="1" x14ac:dyDescent="0.2">
      <c r="C44" s="58"/>
      <c r="D44" s="147">
        <v>2</v>
      </c>
      <c r="E44" s="156">
        <v>17</v>
      </c>
      <c r="F44" s="156">
        <v>20.472726999999999</v>
      </c>
      <c r="G44" s="156">
        <v>-3.4727269999999999</v>
      </c>
      <c r="H44" s="156">
        <v>0.74987599999999999</v>
      </c>
      <c r="I44" s="156">
        <v>-1.296959</v>
      </c>
      <c r="J44" s="156">
        <v>7.2727E-2</v>
      </c>
      <c r="K44" s="156">
        <v>0.13192999999999999</v>
      </c>
      <c r="L44" s="148"/>
      <c r="M44" s="58"/>
    </row>
    <row r="45" spans="1:13" ht="15" customHeight="1" x14ac:dyDescent="0.2">
      <c r="C45" s="58"/>
      <c r="D45" s="147">
        <v>3</v>
      </c>
      <c r="E45" s="156">
        <v>32</v>
      </c>
      <c r="F45" s="156">
        <v>30.709091000000001</v>
      </c>
      <c r="G45" s="156">
        <v>1.2909090000000001</v>
      </c>
      <c r="H45" s="156">
        <v>1.124814</v>
      </c>
      <c r="I45" s="156">
        <v>0.50764200000000004</v>
      </c>
      <c r="J45" s="156">
        <v>0.163636</v>
      </c>
      <c r="K45" s="156">
        <v>5.042E-2</v>
      </c>
      <c r="L45" s="148"/>
      <c r="M45" s="58"/>
    </row>
    <row r="46" spans="1:13" ht="15" customHeight="1" x14ac:dyDescent="0.2">
      <c r="C46" s="58"/>
      <c r="D46" s="147">
        <v>4</v>
      </c>
      <c r="E46" s="156">
        <v>38</v>
      </c>
      <c r="F46" s="156">
        <v>40.945455000000003</v>
      </c>
      <c r="G46" s="156">
        <v>-2.9454549999999999</v>
      </c>
      <c r="H46" s="156">
        <v>1.499752</v>
      </c>
      <c r="I46" s="156">
        <v>-1.2579419999999999</v>
      </c>
      <c r="J46" s="156">
        <v>0.29090899999999997</v>
      </c>
      <c r="K46" s="156">
        <v>0.64919700000000002</v>
      </c>
      <c r="L46" s="148" t="s">
        <v>112</v>
      </c>
      <c r="M46" s="58"/>
    </row>
    <row r="47" spans="1:13" ht="15" customHeight="1" thickBot="1" x14ac:dyDescent="0.25">
      <c r="C47" s="58"/>
      <c r="D47" s="151">
        <v>5</v>
      </c>
      <c r="E47" s="145">
        <v>54</v>
      </c>
      <c r="F47" s="145">
        <v>51.181818</v>
      </c>
      <c r="G47" s="145">
        <v>2.8181820000000002</v>
      </c>
      <c r="H47" s="145">
        <v>1.87469</v>
      </c>
      <c r="I47" s="145">
        <v>1.3723000000000001</v>
      </c>
      <c r="J47" s="145">
        <v>0.45454499999999998</v>
      </c>
      <c r="K47" s="145">
        <v>1.5693379999999999</v>
      </c>
      <c r="L47" s="152" t="s">
        <v>112</v>
      </c>
      <c r="M47" s="58"/>
    </row>
    <row r="48" spans="1:13" ht="15" customHeight="1" x14ac:dyDescent="0.2">
      <c r="C48" s="58"/>
      <c r="D48" s="58"/>
      <c r="E48" s="160"/>
      <c r="F48" s="58"/>
      <c r="G48" s="58"/>
      <c r="H48" s="58"/>
      <c r="I48" s="58"/>
      <c r="J48" s="58"/>
      <c r="K48" s="58"/>
      <c r="L48" s="58"/>
      <c r="M48" s="58"/>
    </row>
    <row r="49" spans="1:13" ht="15" customHeight="1" x14ac:dyDescent="0.2">
      <c r="C49" s="58"/>
      <c r="D49" s="58"/>
      <c r="E49" s="160" t="s">
        <v>153</v>
      </c>
      <c r="F49" s="58"/>
      <c r="G49" s="58"/>
      <c r="H49" s="58"/>
      <c r="I49" s="58"/>
      <c r="J49" s="58"/>
      <c r="K49" s="58"/>
      <c r="L49" s="58"/>
      <c r="M49" s="58"/>
    </row>
    <row r="50" spans="1:13" ht="15" customHeight="1" x14ac:dyDescent="0.2">
      <c r="C50" s="58"/>
      <c r="D50" s="58"/>
      <c r="E50" s="160" t="s">
        <v>114</v>
      </c>
      <c r="F50" s="58"/>
      <c r="G50" s="58"/>
      <c r="H50" s="58"/>
      <c r="I50" s="58"/>
      <c r="J50" s="58"/>
      <c r="K50" s="58"/>
      <c r="L50" s="58"/>
      <c r="M50" s="58"/>
    </row>
    <row r="51" spans="1:13" ht="15" customHeight="1" x14ac:dyDescent="0.2">
      <c r="C51" s="58"/>
      <c r="D51" s="58"/>
      <c r="E51" s="160"/>
      <c r="F51" s="58"/>
      <c r="G51" s="58"/>
      <c r="H51" s="58"/>
      <c r="I51" s="58"/>
      <c r="J51" s="58"/>
      <c r="K51" s="58"/>
      <c r="L51" s="58"/>
      <c r="M51" s="58"/>
    </row>
    <row r="52" spans="1:13" ht="15" customHeight="1" x14ac:dyDescent="0.2"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</row>
    <row r="53" spans="1:13" ht="15" customHeight="1" x14ac:dyDescent="0.2">
      <c r="C53" s="58"/>
      <c r="D53" s="126" t="s">
        <v>115</v>
      </c>
      <c r="E53" s="58"/>
      <c r="F53" s="58"/>
      <c r="G53" s="58"/>
      <c r="H53" s="58"/>
      <c r="I53" s="58"/>
      <c r="J53" s="58"/>
      <c r="K53" s="58"/>
      <c r="L53" s="58"/>
      <c r="M53" s="58"/>
    </row>
    <row r="54" spans="1:13" ht="15" customHeight="1" x14ac:dyDescent="0.2"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</row>
    <row r="55" spans="1:13" ht="15" customHeight="1" x14ac:dyDescent="0.2">
      <c r="C55" s="58"/>
      <c r="D55" s="126" t="s">
        <v>116</v>
      </c>
      <c r="E55" s="58"/>
      <c r="F55" s="58"/>
      <c r="G55" s="58"/>
      <c r="H55" s="58"/>
      <c r="I55" s="58"/>
      <c r="J55" s="58"/>
      <c r="K55" s="58"/>
      <c r="L55" s="58"/>
      <c r="M55" s="58"/>
    </row>
    <row r="56" spans="1:13" ht="15" customHeight="1" x14ac:dyDescent="0.2"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</row>
    <row r="57" spans="1:13" x14ac:dyDescent="0.2">
      <c r="C57" s="58"/>
      <c r="D57" s="149" t="s">
        <v>105</v>
      </c>
      <c r="E57" s="149" t="s">
        <v>118</v>
      </c>
      <c r="F57" s="149" t="s">
        <v>121</v>
      </c>
      <c r="G57" s="149" t="s">
        <v>122</v>
      </c>
      <c r="H57" s="149" t="s">
        <v>44</v>
      </c>
      <c r="I57" s="149" t="s">
        <v>123</v>
      </c>
      <c r="J57" s="150" t="s">
        <v>111</v>
      </c>
      <c r="K57" s="58"/>
      <c r="L57" s="58"/>
      <c r="M57" s="58"/>
    </row>
    <row r="58" spans="1:13" ht="15" customHeight="1" x14ac:dyDescent="0.2">
      <c r="C58" s="58"/>
      <c r="D58" s="147">
        <v>1</v>
      </c>
      <c r="E58" s="128" t="s">
        <v>51</v>
      </c>
      <c r="F58" s="156">
        <v>11</v>
      </c>
      <c r="G58" s="156">
        <v>10.236364</v>
      </c>
      <c r="H58" s="156">
        <v>0.76363599999999998</v>
      </c>
      <c r="I58" s="156">
        <v>-6.9421489999999997</v>
      </c>
      <c r="J58" s="148"/>
      <c r="K58" s="58"/>
      <c r="L58" s="58"/>
      <c r="M58" s="58"/>
    </row>
    <row r="59" spans="1:13" ht="15" customHeight="1" x14ac:dyDescent="0.2">
      <c r="C59" s="58"/>
      <c r="D59" s="147">
        <v>2</v>
      </c>
      <c r="E59" s="128" t="s">
        <v>52</v>
      </c>
      <c r="F59" s="156">
        <v>17</v>
      </c>
      <c r="G59" s="156">
        <v>20.472726999999999</v>
      </c>
      <c r="H59" s="156">
        <v>-3.4727269999999999</v>
      </c>
      <c r="I59" s="156">
        <v>20.427807000000001</v>
      </c>
      <c r="J59" s="148"/>
      <c r="K59" s="58"/>
      <c r="L59" s="58"/>
      <c r="M59" s="58"/>
    </row>
    <row r="60" spans="1:13" ht="15" customHeight="1" x14ac:dyDescent="0.2">
      <c r="C60" s="58"/>
      <c r="D60" s="147">
        <v>3</v>
      </c>
      <c r="E60" s="128" t="s">
        <v>53</v>
      </c>
      <c r="F60" s="156">
        <v>32</v>
      </c>
      <c r="G60" s="156">
        <v>30.709091000000001</v>
      </c>
      <c r="H60" s="156">
        <v>1.2909090000000001</v>
      </c>
      <c r="I60" s="156">
        <v>-4.0340910000000001</v>
      </c>
      <c r="J60" s="148"/>
      <c r="K60" s="58"/>
      <c r="L60" s="58"/>
      <c r="M60" s="58"/>
    </row>
    <row r="61" spans="1:13" ht="15" customHeight="1" x14ac:dyDescent="0.2">
      <c r="C61" s="58"/>
      <c r="D61" s="147">
        <v>4</v>
      </c>
      <c r="E61" s="128" t="s">
        <v>54</v>
      </c>
      <c r="F61" s="156">
        <v>38</v>
      </c>
      <c r="G61" s="156">
        <v>40.945455000000003</v>
      </c>
      <c r="H61" s="156">
        <v>-2.9454549999999999</v>
      </c>
      <c r="I61" s="156">
        <v>7.7511960000000002</v>
      </c>
      <c r="J61" s="148" t="s">
        <v>124</v>
      </c>
      <c r="K61" s="58"/>
      <c r="L61" s="58"/>
      <c r="M61" s="58"/>
    </row>
    <row r="62" spans="1:13" ht="15" customHeight="1" x14ac:dyDescent="0.2">
      <c r="C62" s="58"/>
      <c r="D62" s="147">
        <v>5</v>
      </c>
      <c r="E62" s="128" t="s">
        <v>55</v>
      </c>
      <c r="F62" s="156">
        <v>54</v>
      </c>
      <c r="G62" s="156">
        <v>51.181818</v>
      </c>
      <c r="H62" s="156">
        <v>2.8181820000000002</v>
      </c>
      <c r="I62" s="156">
        <v>-5.2188549999999996</v>
      </c>
      <c r="J62" s="148" t="s">
        <v>124</v>
      </c>
      <c r="K62" s="58"/>
      <c r="L62" s="58"/>
      <c r="M62" s="58"/>
    </row>
    <row r="63" spans="1:13" ht="15" customHeight="1" x14ac:dyDescent="0.2">
      <c r="C63" s="58"/>
      <c r="D63" s="147" t="s">
        <v>117</v>
      </c>
      <c r="E63" s="128" t="s">
        <v>119</v>
      </c>
      <c r="F63" s="156">
        <v>30.4</v>
      </c>
      <c r="G63" s="156">
        <v>30.709091000000001</v>
      </c>
      <c r="H63" s="156">
        <v>-0.309091</v>
      </c>
      <c r="I63" s="161">
        <v>2.3968E-2</v>
      </c>
      <c r="J63" s="148"/>
      <c r="K63" s="58"/>
      <c r="L63" s="58"/>
      <c r="M63" s="58"/>
    </row>
    <row r="64" spans="1:13" ht="15" customHeight="1" thickBot="1" x14ac:dyDescent="0.25">
      <c r="C64" s="58"/>
      <c r="D64" s="151" t="s">
        <v>117</v>
      </c>
      <c r="E64" s="129" t="s">
        <v>120</v>
      </c>
      <c r="F64" s="143"/>
      <c r="G64" s="143"/>
      <c r="H64" s="145">
        <v>2.2581820000000001</v>
      </c>
      <c r="I64" s="162">
        <v>8.8747999999999994E-2</v>
      </c>
      <c r="J64" s="152"/>
      <c r="K64" s="58"/>
      <c r="L64" s="58"/>
      <c r="M64" s="58"/>
    </row>
    <row r="65" spans="1:13" ht="15" customHeight="1" x14ac:dyDescent="0.2">
      <c r="C65" s="58"/>
      <c r="D65" s="58"/>
      <c r="E65" s="160"/>
      <c r="F65" s="58"/>
      <c r="G65" s="58"/>
      <c r="H65" s="58"/>
      <c r="I65" s="58"/>
      <c r="J65" s="58"/>
      <c r="K65" s="58"/>
      <c r="L65" s="58"/>
      <c r="M65" s="58"/>
    </row>
    <row r="66" spans="1:13" ht="15" customHeight="1" x14ac:dyDescent="0.2">
      <c r="C66" s="58"/>
      <c r="D66" s="58"/>
      <c r="E66" s="160" t="s">
        <v>125</v>
      </c>
      <c r="F66" s="58"/>
      <c r="G66" s="58"/>
      <c r="H66" s="58"/>
      <c r="I66" s="58"/>
      <c r="J66" s="58"/>
      <c r="K66" s="58"/>
      <c r="L66" s="58"/>
      <c r="M66" s="58"/>
    </row>
    <row r="67" spans="1:13" ht="15" customHeight="1" x14ac:dyDescent="0.2">
      <c r="C67" s="58"/>
      <c r="D67" s="58"/>
      <c r="E67" s="160"/>
      <c r="F67" s="58"/>
      <c r="G67" s="58"/>
      <c r="H67" s="58"/>
      <c r="I67" s="58"/>
      <c r="J67" s="58"/>
      <c r="K67" s="58"/>
      <c r="L67" s="58"/>
      <c r="M67" s="58"/>
    </row>
    <row r="68" spans="1:13" ht="15" customHeight="1" x14ac:dyDescent="0.2"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</row>
    <row r="69" spans="1:13" ht="15" customHeight="1" x14ac:dyDescent="0.2">
      <c r="C69" s="58"/>
      <c r="D69" s="126" t="s">
        <v>126</v>
      </c>
      <c r="E69" s="58"/>
      <c r="F69" s="58"/>
      <c r="G69" s="58"/>
      <c r="H69" s="58"/>
      <c r="I69" s="58"/>
      <c r="J69" s="58"/>
      <c r="K69" s="58"/>
      <c r="L69" s="58"/>
      <c r="M69" s="58"/>
    </row>
    <row r="70" spans="1:13" ht="15" customHeight="1" x14ac:dyDescent="0.2"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</row>
    <row r="71" spans="1:13" ht="15" customHeight="1" x14ac:dyDescent="0.2">
      <c r="C71" s="58"/>
      <c r="D71" s="132" t="s">
        <v>127</v>
      </c>
      <c r="E71" s="158"/>
      <c r="F71" s="158"/>
      <c r="G71" s="133"/>
      <c r="H71" s="163">
        <v>30.4</v>
      </c>
      <c r="I71" s="58"/>
      <c r="J71" s="58"/>
      <c r="K71" s="58"/>
      <c r="L71" s="58"/>
      <c r="M71" s="58"/>
    </row>
    <row r="72" spans="1:13" ht="15" customHeight="1" x14ac:dyDescent="0.2">
      <c r="C72" s="58"/>
      <c r="D72" s="132" t="s">
        <v>128</v>
      </c>
      <c r="E72" s="158"/>
      <c r="F72" s="158"/>
      <c r="G72" s="133"/>
      <c r="H72" s="163">
        <v>2.7806150000000001</v>
      </c>
      <c r="I72" s="58"/>
      <c r="J72" s="58"/>
      <c r="K72" s="58"/>
      <c r="L72" s="58"/>
      <c r="M72" s="58"/>
    </row>
    <row r="73" spans="1:13" ht="15" customHeight="1" x14ac:dyDescent="0.2">
      <c r="C73" s="58"/>
      <c r="D73" s="132" t="s">
        <v>129</v>
      </c>
      <c r="E73" s="158"/>
      <c r="F73" s="158"/>
      <c r="G73" s="133"/>
      <c r="H73" s="164">
        <v>0.106685</v>
      </c>
      <c r="I73" s="58"/>
      <c r="J73" s="58"/>
      <c r="K73" s="58"/>
      <c r="L73" s="58"/>
      <c r="M73" s="58"/>
    </row>
    <row r="74" spans="1:13" ht="15" customHeight="1" x14ac:dyDescent="0.2">
      <c r="C74" s="58"/>
      <c r="D74" s="132" t="s">
        <v>130</v>
      </c>
      <c r="E74" s="158"/>
      <c r="F74" s="158"/>
      <c r="G74" s="133"/>
      <c r="H74" s="164">
        <v>8.8747999999999994E-2</v>
      </c>
      <c r="I74" s="58"/>
      <c r="J74" s="58"/>
      <c r="K74" s="58"/>
      <c r="L74" s="58"/>
      <c r="M74" s="58"/>
    </row>
    <row r="75" spans="1:13" ht="15" customHeight="1" x14ac:dyDescent="0.2">
      <c r="C75" s="58"/>
      <c r="D75" s="132" t="s">
        <v>131</v>
      </c>
      <c r="E75" s="158"/>
      <c r="F75" s="158"/>
      <c r="G75" s="133"/>
      <c r="H75" s="164">
        <v>9.1467999999999994E-2</v>
      </c>
      <c r="I75" s="58"/>
      <c r="J75" s="58"/>
      <c r="K75" s="58"/>
      <c r="L75" s="58"/>
      <c r="M75" s="58"/>
    </row>
    <row r="76" spans="1:13" ht="15" customHeight="1" x14ac:dyDescent="0.2">
      <c r="C76" s="58"/>
      <c r="D76" s="132" t="s">
        <v>132</v>
      </c>
      <c r="E76" s="158"/>
      <c r="F76" s="158"/>
      <c r="G76" s="133"/>
      <c r="H76" s="164">
        <v>7.4282000000000001E-2</v>
      </c>
      <c r="I76" s="58"/>
      <c r="J76" s="58"/>
      <c r="K76" s="58"/>
      <c r="L76" s="58"/>
      <c r="M76" s="58"/>
    </row>
    <row r="77" spans="1:13" ht="15" customHeight="1" x14ac:dyDescent="0.2">
      <c r="C77" s="58"/>
      <c r="D77" s="132" t="s">
        <v>133</v>
      </c>
      <c r="E77" s="158"/>
      <c r="F77" s="158"/>
      <c r="G77" s="133"/>
      <c r="H77" s="164">
        <v>0.98786499999999999</v>
      </c>
      <c r="I77" s="58"/>
      <c r="J77" s="58"/>
      <c r="K77" s="58"/>
      <c r="L77" s="58"/>
      <c r="M77" s="58"/>
    </row>
    <row r="78" spans="1:13" ht="15" customHeight="1" thickBot="1" x14ac:dyDescent="0.25">
      <c r="C78" s="58"/>
      <c r="D78" s="134" t="s">
        <v>134</v>
      </c>
      <c r="E78" s="159"/>
      <c r="F78" s="159"/>
      <c r="G78" s="135"/>
      <c r="H78" s="165">
        <v>0.97363900000000003</v>
      </c>
      <c r="I78" s="58"/>
      <c r="J78" s="58"/>
      <c r="K78" s="58"/>
      <c r="L78" s="58"/>
      <c r="M78" s="58"/>
    </row>
    <row r="79" spans="1:13" ht="15" customHeight="1" x14ac:dyDescent="0.2"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</row>
    <row r="80" spans="1:13" ht="15" customHeight="1" x14ac:dyDescent="0.2">
      <c r="C80" s="58"/>
      <c r="D80" s="126" t="s">
        <v>135</v>
      </c>
      <c r="E80" s="58"/>
      <c r="F80" s="58"/>
      <c r="G80" s="58"/>
      <c r="H80" s="58"/>
      <c r="I80" s="58"/>
      <c r="J80" s="58"/>
      <c r="K80" s="58"/>
      <c r="L80" s="58"/>
      <c r="M80" s="58"/>
    </row>
    <row r="81" spans="1:13" ht="15" customHeight="1" x14ac:dyDescent="0.2">
      <c r="C81" s="58"/>
      <c r="D81" s="160" t="s">
        <v>154</v>
      </c>
      <c r="E81" s="58"/>
      <c r="F81" s="58"/>
      <c r="G81" s="58"/>
      <c r="H81" s="58"/>
      <c r="I81" s="58"/>
      <c r="J81" s="58"/>
      <c r="K81" s="58"/>
      <c r="L81" s="58"/>
      <c r="M81" s="58"/>
    </row>
    <row r="82" spans="1:13" ht="15" customHeight="1" x14ac:dyDescent="0.2"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</row>
    <row r="83" spans="1:13" ht="15" customHeight="1" x14ac:dyDescent="0.2">
      <c r="C83" s="58"/>
      <c r="D83" s="126" t="s">
        <v>138</v>
      </c>
      <c r="E83" s="58"/>
      <c r="F83" s="58"/>
      <c r="G83" s="58"/>
      <c r="H83" s="58"/>
      <c r="I83" s="58"/>
      <c r="J83" s="58"/>
      <c r="K83" s="58"/>
      <c r="L83" s="58"/>
      <c r="M83" s="58"/>
    </row>
    <row r="84" spans="1:13" ht="15" customHeight="1" x14ac:dyDescent="0.2"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</row>
    <row r="85" spans="1:13" ht="15" customHeight="1" x14ac:dyDescent="0.2"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</row>
    <row r="86" spans="1:13" ht="15" customHeight="1" x14ac:dyDescent="0.2"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</row>
    <row r="87" spans="1:13" ht="15" customHeight="1" x14ac:dyDescent="0.2"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</row>
    <row r="88" spans="1:13" ht="15" customHeight="1" x14ac:dyDescent="0.2"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</row>
    <row r="89" spans="1:13" ht="15" customHeight="1" x14ac:dyDescent="0.2"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</row>
    <row r="90" spans="1:13" ht="15" customHeight="1" x14ac:dyDescent="0.2"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</row>
    <row r="91" spans="1:13" ht="15" customHeight="1" x14ac:dyDescent="0.2"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</row>
    <row r="92" spans="1:13" ht="15" customHeight="1" x14ac:dyDescent="0.2"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</row>
    <row r="93" spans="1:13" ht="15" customHeight="1" x14ac:dyDescent="0.2"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</row>
    <row r="94" spans="1:13" ht="15" customHeight="1" x14ac:dyDescent="0.2"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</row>
    <row r="95" spans="1:13" ht="15" customHeight="1" x14ac:dyDescent="0.2"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</row>
    <row r="96" spans="1:13" ht="15" customHeight="1" x14ac:dyDescent="0.2"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</row>
    <row r="97" spans="1:13" ht="15" customHeight="1" x14ac:dyDescent="0.2"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</row>
    <row r="98" spans="1:13" ht="15" customHeight="1" x14ac:dyDescent="0.2"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</row>
    <row r="99" spans="1:13" ht="15" customHeight="1" x14ac:dyDescent="0.2"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</row>
    <row r="100" spans="1:13" ht="15" customHeight="1" x14ac:dyDescent="0.2"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</row>
    <row r="101" spans="1:13" ht="15" customHeight="1" x14ac:dyDescent="0.2"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</row>
    <row r="102" spans="1:13" ht="15" customHeight="1" x14ac:dyDescent="0.2"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</row>
    <row r="103" spans="1:13" ht="15" customHeight="1" x14ac:dyDescent="0.2"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</row>
    <row r="104" spans="1:13" ht="15" customHeight="1" x14ac:dyDescent="0.2"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</row>
    <row r="105" spans="1:13" ht="15" customHeight="1" x14ac:dyDescent="0.2">
      <c r="C105" s="58"/>
      <c r="D105" s="58"/>
      <c r="E105" s="58"/>
      <c r="F105" s="58"/>
      <c r="G105" s="58"/>
      <c r="H105" s="58">
        <v>1</v>
      </c>
      <c r="I105" s="166" t="str">
        <f>CHOOSE(CHART_STDRES_LINK,"Y (Predicted)", "X")</f>
        <v>Y (Predicted)</v>
      </c>
      <c r="J105" s="58"/>
      <c r="K105" s="58"/>
      <c r="L105" s="58"/>
      <c r="M105" s="58"/>
    </row>
    <row r="106" spans="1:13" ht="15" customHeight="1" x14ac:dyDescent="0.2"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</row>
    <row r="107" spans="1:13" ht="15" customHeight="1" x14ac:dyDescent="0.2"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</row>
    <row r="108" spans="1:13" ht="15" customHeight="1" x14ac:dyDescent="0.2"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</row>
    <row r="109" spans="1:13" ht="15" customHeight="1" x14ac:dyDescent="0.2"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</row>
    <row r="110" spans="1:13" ht="15" customHeight="1" x14ac:dyDescent="0.2"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</row>
    <row r="111" spans="1:13" ht="15" customHeight="1" x14ac:dyDescent="0.2"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</row>
    <row r="112" spans="1:13" ht="15" customHeight="1" x14ac:dyDescent="0.2"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</row>
    <row r="113" spans="1:13" ht="15" customHeight="1" x14ac:dyDescent="0.2"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</row>
    <row r="114" spans="1:13" ht="15" customHeight="1" x14ac:dyDescent="0.2"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</row>
    <row r="115" spans="1:13" ht="15" customHeight="1" x14ac:dyDescent="0.2"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</row>
    <row r="116" spans="1:13" ht="15" customHeight="1" x14ac:dyDescent="0.2"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</row>
    <row r="117" spans="1:13" ht="15" customHeight="1" x14ac:dyDescent="0.2"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</row>
    <row r="118" spans="1:13" ht="15" customHeight="1" x14ac:dyDescent="0.2"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</row>
    <row r="119" spans="1:13" ht="15" customHeight="1" x14ac:dyDescent="0.2"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</row>
    <row r="120" spans="1:13" ht="15" customHeight="1" x14ac:dyDescent="0.2"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</row>
    <row r="121" spans="1:13" ht="15" customHeight="1" x14ac:dyDescent="0.2"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</row>
    <row r="122" spans="1:13" ht="15" customHeight="1" x14ac:dyDescent="0.2"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</row>
    <row r="123" spans="1:13" ht="15" customHeight="1" x14ac:dyDescent="0.2"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</row>
    <row r="124" spans="1:13" ht="15" customHeight="1" x14ac:dyDescent="0.2"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</row>
    <row r="125" spans="1:13" ht="15" customHeight="1" x14ac:dyDescent="0.2"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</row>
    <row r="126" spans="1:13" ht="15" customHeight="1" x14ac:dyDescent="0.2"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</row>
    <row r="127" spans="1:13" ht="15" customHeight="1" x14ac:dyDescent="0.2"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</row>
    <row r="128" spans="1:13" ht="15" customHeight="1" x14ac:dyDescent="0.2"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</row>
    <row r="129" spans="1:13" ht="15" customHeight="1" x14ac:dyDescent="0.2">
      <c r="C129" s="160"/>
      <c r="D129" s="58"/>
      <c r="E129" s="58"/>
      <c r="F129" s="58"/>
      <c r="G129" s="58"/>
      <c r="H129" s="58"/>
      <c r="I129" s="58"/>
      <c r="J129" s="58"/>
      <c r="K129" s="58"/>
      <c r="L129" s="58"/>
      <c r="M129" s="58"/>
    </row>
    <row r="130" spans="1:13" ht="15" customHeight="1" x14ac:dyDescent="0.2">
      <c r="C130" s="160"/>
      <c r="D130" s="58"/>
      <c r="E130" s="58"/>
      <c r="F130" s="58"/>
      <c r="G130" s="58"/>
      <c r="H130" s="58"/>
      <c r="I130" s="58"/>
      <c r="J130" s="58"/>
      <c r="K130" s="58"/>
      <c r="L130" s="58"/>
      <c r="M130" s="58"/>
    </row>
    <row r="131" spans="1:13" ht="15" customHeight="1" x14ac:dyDescent="0.2">
      <c r="C131" s="167"/>
    </row>
    <row r="132" spans="1:13" ht="15" customHeight="1" x14ac:dyDescent="0.2">
      <c r="C132" s="167" t="s">
        <v>139</v>
      </c>
    </row>
    <row r="133" spans="1:13" ht="15" customHeight="1" x14ac:dyDescent="0.2">
      <c r="C133" s="167" t="s">
        <v>140</v>
      </c>
    </row>
    <row r="134" spans="1:13" ht="15" customHeight="1" x14ac:dyDescent="0.2"/>
    <row r="135" spans="1:13" ht="15" customHeight="1" x14ac:dyDescent="0.2">
      <c r="D135" s="127" t="s">
        <v>147</v>
      </c>
    </row>
    <row r="136" spans="1:13" ht="15" customHeight="1" x14ac:dyDescent="0.2"/>
    <row r="137" spans="1:13" x14ac:dyDescent="0.2">
      <c r="D137" s="176"/>
      <c r="E137" s="176" t="s">
        <v>1</v>
      </c>
      <c r="F137" s="176" t="s">
        <v>155</v>
      </c>
      <c r="G137" s="177" t="s">
        <v>122</v>
      </c>
    </row>
    <row r="138" spans="1:13" ht="15" customHeight="1" x14ac:dyDescent="0.2">
      <c r="D138" s="174" t="s">
        <v>51</v>
      </c>
      <c r="E138" s="170">
        <v>1</v>
      </c>
      <c r="F138" s="170">
        <v>11</v>
      </c>
      <c r="G138" s="172">
        <v>10.2364</v>
      </c>
    </row>
    <row r="139" spans="1:13" ht="15" customHeight="1" x14ac:dyDescent="0.2">
      <c r="D139" s="174" t="s">
        <v>52</v>
      </c>
      <c r="E139" s="170">
        <v>2</v>
      </c>
      <c r="F139" s="170">
        <v>17</v>
      </c>
      <c r="G139" s="172">
        <v>20.4727</v>
      </c>
    </row>
    <row r="140" spans="1:13" ht="15" customHeight="1" x14ac:dyDescent="0.2">
      <c r="D140" s="174" t="s">
        <v>53</v>
      </c>
      <c r="E140" s="170">
        <v>3</v>
      </c>
      <c r="F140" s="170">
        <v>32</v>
      </c>
      <c r="G140" s="172">
        <v>30.709099999999999</v>
      </c>
    </row>
    <row r="141" spans="1:13" ht="15" customHeight="1" x14ac:dyDescent="0.2">
      <c r="D141" s="174" t="s">
        <v>54</v>
      </c>
      <c r="E141" s="170">
        <v>4</v>
      </c>
      <c r="F141" s="170">
        <v>38</v>
      </c>
      <c r="G141" s="172">
        <v>40.945500000000003</v>
      </c>
    </row>
    <row r="142" spans="1:13" ht="15" customHeight="1" thickBot="1" x14ac:dyDescent="0.25">
      <c r="D142" s="175" t="s">
        <v>55</v>
      </c>
      <c r="E142" s="171">
        <v>5</v>
      </c>
      <c r="F142" s="171">
        <v>54</v>
      </c>
      <c r="G142" s="173">
        <v>51.181800000000003</v>
      </c>
    </row>
    <row r="143" spans="1:13" ht="15" customHeight="1" x14ac:dyDescent="0.2"/>
    <row r="144" spans="1:13" ht="15" customHeight="1" x14ac:dyDescent="0.2">
      <c r="D144" s="127" t="s">
        <v>148</v>
      </c>
    </row>
    <row r="145" spans="1:7" ht="15" customHeight="1" x14ac:dyDescent="0.2"/>
    <row r="146" spans="1:7" x14ac:dyDescent="0.2">
      <c r="D146" s="176" t="s">
        <v>1</v>
      </c>
      <c r="E146" s="177" t="s">
        <v>2</v>
      </c>
    </row>
    <row r="147" spans="1:7" ht="15" customHeight="1" x14ac:dyDescent="0.2">
      <c r="D147" s="170">
        <v>-3.4727299999999999</v>
      </c>
      <c r="E147" s="172">
        <v>-0.95168399999999997</v>
      </c>
    </row>
    <row r="148" spans="1:7" ht="15" customHeight="1" x14ac:dyDescent="0.2">
      <c r="D148" s="170">
        <v>-2.9454600000000002</v>
      </c>
      <c r="E148" s="172">
        <v>-0.79307099999999997</v>
      </c>
    </row>
    <row r="149" spans="1:7" ht="15" customHeight="1" x14ac:dyDescent="0.2">
      <c r="D149" s="170">
        <v>0.76363599999999998</v>
      </c>
      <c r="E149" s="172">
        <v>0.32269799999999998</v>
      </c>
    </row>
    <row r="150" spans="1:7" ht="15" customHeight="1" x14ac:dyDescent="0.2">
      <c r="D150" s="170">
        <v>1.29091</v>
      </c>
      <c r="E150" s="172">
        <v>0.48131200000000002</v>
      </c>
    </row>
    <row r="151" spans="1:7" ht="15" customHeight="1" thickBot="1" x14ac:dyDescent="0.25">
      <c r="D151" s="171">
        <v>2.8181799999999999</v>
      </c>
      <c r="E151" s="173">
        <v>0.94074500000000005</v>
      </c>
    </row>
    <row r="152" spans="1:7" ht="15" customHeight="1" x14ac:dyDescent="0.2"/>
    <row r="153" spans="1:7" ht="15" customHeight="1" x14ac:dyDescent="0.2">
      <c r="D153" s="127" t="s">
        <v>149</v>
      </c>
    </row>
    <row r="154" spans="1:7" ht="15" customHeight="1" x14ac:dyDescent="0.2"/>
    <row r="155" spans="1:7" x14ac:dyDescent="0.2">
      <c r="D155" s="176"/>
      <c r="E155" s="176" t="s">
        <v>156</v>
      </c>
      <c r="F155" s="176" t="s">
        <v>157</v>
      </c>
      <c r="G155" s="177" t="s">
        <v>158</v>
      </c>
    </row>
    <row r="156" spans="1:7" ht="15" customHeight="1" x14ac:dyDescent="0.2">
      <c r="D156" s="168" t="s">
        <v>52</v>
      </c>
      <c r="E156" s="168">
        <v>0.12944900000000001</v>
      </c>
      <c r="F156" s="170">
        <v>-3.4727299999999999</v>
      </c>
      <c r="G156" s="172">
        <v>-1.129</v>
      </c>
    </row>
    <row r="157" spans="1:7" ht="15" customHeight="1" x14ac:dyDescent="0.2">
      <c r="D157" s="168" t="s">
        <v>54</v>
      </c>
      <c r="E157" s="168">
        <v>0.31360700000000002</v>
      </c>
      <c r="F157" s="170">
        <v>-2.9454600000000002</v>
      </c>
      <c r="G157" s="172">
        <v>-0.485653</v>
      </c>
    </row>
    <row r="158" spans="1:7" ht="15" customHeight="1" x14ac:dyDescent="0.2">
      <c r="D158" s="168" t="s">
        <v>51</v>
      </c>
      <c r="E158" s="168">
        <v>0.5</v>
      </c>
      <c r="F158" s="170">
        <v>0.76363599999999998</v>
      </c>
      <c r="G158" s="172">
        <v>0</v>
      </c>
    </row>
    <row r="159" spans="1:7" ht="15" customHeight="1" x14ac:dyDescent="0.2">
      <c r="D159" s="168" t="s">
        <v>53</v>
      </c>
      <c r="E159" s="168">
        <v>0.68639300000000003</v>
      </c>
      <c r="F159" s="170">
        <v>1.29091</v>
      </c>
      <c r="G159" s="172">
        <v>0.485653</v>
      </c>
    </row>
    <row r="160" spans="1:7" ht="15" customHeight="1" thickBot="1" x14ac:dyDescent="0.25">
      <c r="D160" s="169" t="s">
        <v>55</v>
      </c>
      <c r="E160" s="169">
        <v>0.87055099999999996</v>
      </c>
      <c r="F160" s="171">
        <v>2.8181799999999999</v>
      </c>
      <c r="G160" s="173">
        <v>1.129</v>
      </c>
    </row>
    <row r="161" spans="1:6" ht="15" customHeight="1" x14ac:dyDescent="0.2"/>
    <row r="162" spans="1:6" ht="15" customHeight="1" x14ac:dyDescent="0.2">
      <c r="D162" s="127" t="s">
        <v>141</v>
      </c>
    </row>
    <row r="163" spans="1:6" ht="15" customHeight="1" x14ac:dyDescent="0.2"/>
    <row r="164" spans="1:6" ht="15" customHeight="1" x14ac:dyDescent="0.2">
      <c r="D164" s="127" t="s">
        <v>150</v>
      </c>
    </row>
    <row r="165" spans="1:6" ht="15" customHeight="1" x14ac:dyDescent="0.2"/>
    <row r="166" spans="1:6" x14ac:dyDescent="0.2">
      <c r="D166" s="184"/>
      <c r="E166" s="184" t="s">
        <v>2</v>
      </c>
      <c r="F166" s="185" t="s">
        <v>1</v>
      </c>
    </row>
    <row r="167" spans="1:6" ht="15" customHeight="1" x14ac:dyDescent="0.2">
      <c r="D167" s="182" t="s">
        <v>51</v>
      </c>
      <c r="E167" s="178">
        <v>11</v>
      </c>
      <c r="F167" s="179">
        <v>1</v>
      </c>
    </row>
    <row r="168" spans="1:6" ht="15" customHeight="1" x14ac:dyDescent="0.2">
      <c r="D168" s="182" t="s">
        <v>52</v>
      </c>
      <c r="E168" s="178">
        <v>17</v>
      </c>
      <c r="F168" s="179">
        <v>2</v>
      </c>
    </row>
    <row r="169" spans="1:6" ht="15" customHeight="1" x14ac:dyDescent="0.2">
      <c r="D169" s="182" t="s">
        <v>53</v>
      </c>
      <c r="E169" s="178">
        <v>32</v>
      </c>
      <c r="F169" s="179">
        <v>3</v>
      </c>
    </row>
    <row r="170" spans="1:6" ht="15" customHeight="1" x14ac:dyDescent="0.2">
      <c r="D170" s="182" t="s">
        <v>54</v>
      </c>
      <c r="E170" s="178">
        <v>38</v>
      </c>
      <c r="F170" s="179">
        <v>4</v>
      </c>
    </row>
    <row r="171" spans="1:6" ht="15" customHeight="1" thickBot="1" x14ac:dyDescent="0.25">
      <c r="D171" s="183" t="s">
        <v>55</v>
      </c>
      <c r="E171" s="180">
        <v>54</v>
      </c>
      <c r="F171" s="181">
        <v>5</v>
      </c>
    </row>
  </sheetData>
  <pageMargins left="0.5" right="0.5" top="0.75" bottom="0.75" header="0.3" footer="0.3"/>
  <pageSetup orientation="portrait" r:id="rId1"/>
  <headerFooter>
    <oddFooter>&amp;L&amp;F&amp;CPage &amp;P of &amp;N&amp;RPrinted: &amp;D &amp;T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0" r:id="rId4" name="Drop Down 20">
              <controlPr defaultSize="0" autoFill="0" autoPict="0">
                <anchor moveWithCells="1">
                  <from>
                    <xdr:col>7</xdr:col>
                    <xdr:colOff>0</xdr:colOff>
                    <xdr:row>104</xdr:row>
                    <xdr:rowOff>0</xdr:rowOff>
                  </from>
                  <to>
                    <xdr:col>10</xdr:col>
                    <xdr:colOff>771525</xdr:colOff>
                    <xdr:row>105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71"/>
  <sheetViews>
    <sheetView topLeftCell="B2" zoomScale="75" zoomScaleNormal="75" workbookViewId="0">
      <selection activeCell="D7" sqref="D7"/>
    </sheetView>
  </sheetViews>
  <sheetFormatPr defaultColWidth="8.85546875" defaultRowHeight="12.75" x14ac:dyDescent="0.2"/>
  <cols>
    <col min="1" max="1" width="0" style="111" hidden="1" customWidth="1"/>
    <col min="2" max="2" width="2.7109375" style="111" customWidth="1"/>
    <col min="3" max="3" width="5.7109375" style="111" customWidth="1"/>
    <col min="4" max="4" width="20.7109375" style="111" customWidth="1"/>
    <col min="5" max="12" width="14.7109375" style="111" customWidth="1"/>
    <col min="13" max="16384" width="8.85546875" style="111"/>
  </cols>
  <sheetData>
    <row r="1" spans="1:13" hidden="1" x14ac:dyDescent="0.2">
      <c r="A1" s="111" t="s">
        <v>146</v>
      </c>
    </row>
    <row r="2" spans="1:13" ht="15" customHeight="1" x14ac:dyDescent="0.2"/>
    <row r="3" spans="1:13" ht="30" customHeight="1" x14ac:dyDescent="0.2"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ht="15" customHeight="1" x14ac:dyDescent="0.25">
      <c r="C4" s="58"/>
      <c r="D4" s="60" t="s">
        <v>203</v>
      </c>
      <c r="E4" s="58"/>
      <c r="F4" s="58"/>
      <c r="G4" s="58"/>
      <c r="H4" s="58"/>
      <c r="I4" s="58"/>
      <c r="J4" s="58"/>
      <c r="K4" s="58"/>
      <c r="L4" s="58"/>
      <c r="M4" s="58"/>
    </row>
    <row r="5" spans="1:13" ht="15" customHeight="1" x14ac:dyDescent="0.2">
      <c r="C5" s="58"/>
      <c r="D5" s="62" t="s">
        <v>198</v>
      </c>
      <c r="E5" s="58"/>
      <c r="F5" s="58"/>
      <c r="G5" s="58"/>
      <c r="H5" s="58"/>
      <c r="I5" s="58"/>
      <c r="J5" s="58"/>
      <c r="K5" s="58"/>
      <c r="L5" s="58"/>
      <c r="M5" s="58"/>
    </row>
    <row r="6" spans="1:13" ht="15" customHeight="1" x14ac:dyDescent="0.2"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3" ht="15" customHeight="1" x14ac:dyDescent="0.2">
      <c r="C7" s="58"/>
      <c r="D7" s="126" t="s">
        <v>71</v>
      </c>
      <c r="E7" s="58"/>
      <c r="F7" s="58"/>
      <c r="G7" s="58"/>
      <c r="H7" s="58"/>
      <c r="I7" s="58"/>
      <c r="J7" s="58"/>
      <c r="K7" s="58"/>
      <c r="L7" s="58"/>
      <c r="M7" s="58"/>
    </row>
    <row r="8" spans="1:13" ht="15" customHeight="1" x14ac:dyDescent="0.2"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</row>
    <row r="9" spans="1:13" ht="15" customHeight="1" x14ac:dyDescent="0.2">
      <c r="C9" s="58"/>
      <c r="D9" s="132" t="s">
        <v>72</v>
      </c>
      <c r="E9" s="133"/>
      <c r="F9" s="136" t="s">
        <v>75</v>
      </c>
      <c r="G9" s="137"/>
      <c r="H9" s="137"/>
      <c r="I9" s="137"/>
      <c r="J9" s="137"/>
      <c r="K9" s="137"/>
      <c r="L9" s="138"/>
      <c r="M9" s="58"/>
    </row>
    <row r="10" spans="1:13" ht="15" customHeight="1" x14ac:dyDescent="0.2">
      <c r="C10" s="58"/>
      <c r="D10" s="132" t="s">
        <v>73</v>
      </c>
      <c r="E10" s="133"/>
      <c r="F10" s="136">
        <v>5</v>
      </c>
      <c r="G10" s="137"/>
      <c r="H10" s="137"/>
      <c r="I10" s="137"/>
      <c r="J10" s="137"/>
      <c r="K10" s="137"/>
      <c r="L10" s="138"/>
      <c r="M10" s="58"/>
    </row>
    <row r="11" spans="1:13" ht="15" customHeight="1" thickBot="1" x14ac:dyDescent="0.25">
      <c r="C11" s="58"/>
      <c r="D11" s="134" t="s">
        <v>74</v>
      </c>
      <c r="E11" s="135"/>
      <c r="F11" s="139" t="s">
        <v>199</v>
      </c>
      <c r="G11" s="140"/>
      <c r="H11" s="140"/>
      <c r="I11" s="140"/>
      <c r="J11" s="140"/>
      <c r="K11" s="140"/>
      <c r="L11" s="141"/>
      <c r="M11" s="58"/>
    </row>
    <row r="12" spans="1:13" ht="15" customHeight="1" x14ac:dyDescent="0.2"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</row>
    <row r="13" spans="1:13" ht="15" customHeight="1" x14ac:dyDescent="0.2">
      <c r="C13" s="58"/>
      <c r="D13" s="126" t="s">
        <v>77</v>
      </c>
      <c r="E13" s="58"/>
      <c r="F13" s="58"/>
      <c r="G13" s="58"/>
      <c r="H13" s="58"/>
      <c r="I13" s="58"/>
      <c r="J13" s="58"/>
      <c r="K13" s="58"/>
      <c r="L13" s="58"/>
      <c r="M13" s="58"/>
    </row>
    <row r="14" spans="1:13" ht="15" customHeight="1" x14ac:dyDescent="0.2"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</row>
    <row r="15" spans="1:13" ht="15" customHeight="1" x14ac:dyDescent="0.2">
      <c r="C15" s="58"/>
      <c r="D15" s="126" t="s">
        <v>78</v>
      </c>
      <c r="E15" s="58"/>
      <c r="F15" s="58"/>
      <c r="G15" s="58"/>
      <c r="H15" s="58"/>
      <c r="I15" s="58"/>
      <c r="J15" s="58"/>
      <c r="K15" s="58"/>
      <c r="L15" s="58"/>
      <c r="M15" s="58"/>
    </row>
    <row r="16" spans="1:13" ht="15" customHeight="1" x14ac:dyDescent="0.2"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</row>
    <row r="17" spans="1:13" ht="25.5" x14ac:dyDescent="0.2">
      <c r="C17" s="58"/>
      <c r="D17" s="149" t="s">
        <v>79</v>
      </c>
      <c r="E17" s="149" t="s">
        <v>80</v>
      </c>
      <c r="F17" s="149" t="s">
        <v>82</v>
      </c>
      <c r="G17" s="149" t="s">
        <v>83</v>
      </c>
      <c r="H17" s="149" t="s">
        <v>84</v>
      </c>
      <c r="I17" s="149" t="s">
        <v>152</v>
      </c>
      <c r="J17" s="150" t="s">
        <v>85</v>
      </c>
      <c r="K17" s="58"/>
      <c r="L17" s="58"/>
      <c r="M17" s="58"/>
    </row>
    <row r="18" spans="1:13" ht="15" customHeight="1" x14ac:dyDescent="0.2">
      <c r="C18" s="58"/>
      <c r="D18" s="130" t="s">
        <v>34</v>
      </c>
      <c r="E18" s="192">
        <v>-1.7</v>
      </c>
      <c r="F18" s="192">
        <v>3.2212999999999998</v>
      </c>
      <c r="G18" s="192"/>
      <c r="H18" s="192">
        <v>-0.52769999999999995</v>
      </c>
      <c r="I18" s="192">
        <v>0.63419999999999999</v>
      </c>
      <c r="J18" s="193">
        <v>0.36580000000000001</v>
      </c>
      <c r="K18" s="58"/>
      <c r="L18" s="58"/>
      <c r="M18" s="58"/>
    </row>
    <row r="19" spans="1:13" ht="15" customHeight="1" thickBot="1" x14ac:dyDescent="0.25">
      <c r="C19" s="58"/>
      <c r="D19" s="131" t="s">
        <v>1</v>
      </c>
      <c r="E19" s="194">
        <v>10.7</v>
      </c>
      <c r="F19" s="194">
        <v>0.97130000000000005</v>
      </c>
      <c r="G19" s="194">
        <v>0.9879</v>
      </c>
      <c r="H19" s="194">
        <v>11.0167</v>
      </c>
      <c r="I19" s="194">
        <v>1.6000000000000001E-3</v>
      </c>
      <c r="J19" s="195">
        <v>0.99839999999999995</v>
      </c>
      <c r="K19" s="58"/>
      <c r="L19" s="58"/>
      <c r="M19" s="58"/>
    </row>
    <row r="20" spans="1:13" ht="15" customHeight="1" x14ac:dyDescent="0.2"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</row>
    <row r="21" spans="1:13" ht="15" customHeight="1" x14ac:dyDescent="0.2">
      <c r="C21" s="58"/>
      <c r="D21" s="126" t="s">
        <v>86</v>
      </c>
      <c r="E21" s="58"/>
      <c r="F21" s="58"/>
      <c r="G21" s="58"/>
      <c r="H21" s="58"/>
      <c r="I21" s="58"/>
      <c r="J21" s="58"/>
      <c r="K21" s="58"/>
      <c r="L21" s="58"/>
      <c r="M21" s="58"/>
    </row>
    <row r="22" spans="1:13" ht="15" customHeight="1" x14ac:dyDescent="0.2"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</row>
    <row r="23" spans="1:13" ht="25.5" x14ac:dyDescent="0.2">
      <c r="C23" s="58"/>
      <c r="D23" s="149" t="s">
        <v>87</v>
      </c>
      <c r="E23" s="149" t="s">
        <v>88</v>
      </c>
      <c r="F23" s="149" t="s">
        <v>89</v>
      </c>
      <c r="G23" s="150" t="s">
        <v>90</v>
      </c>
      <c r="H23" s="58"/>
      <c r="I23" s="58"/>
      <c r="J23" s="58"/>
      <c r="K23" s="58"/>
      <c r="L23" s="58"/>
      <c r="M23" s="58"/>
    </row>
    <row r="24" spans="1:13" ht="15" customHeight="1" thickBot="1" x14ac:dyDescent="0.25">
      <c r="C24" s="58"/>
      <c r="D24" s="196">
        <v>3.0714000000000001</v>
      </c>
      <c r="E24" s="155">
        <v>0.97589999999999999</v>
      </c>
      <c r="F24" s="155">
        <v>0.96779999999999999</v>
      </c>
      <c r="G24" s="197">
        <v>0.9879</v>
      </c>
      <c r="H24" s="58"/>
      <c r="I24" s="58"/>
      <c r="J24" s="58"/>
      <c r="K24" s="58"/>
      <c r="L24" s="58"/>
      <c r="M24" s="58"/>
    </row>
    <row r="25" spans="1:13" ht="15" customHeight="1" x14ac:dyDescent="0.2"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</row>
    <row r="26" spans="1:13" ht="15" customHeight="1" x14ac:dyDescent="0.2">
      <c r="C26" s="58"/>
      <c r="D26" s="126" t="s">
        <v>91</v>
      </c>
      <c r="E26" s="58"/>
      <c r="F26" s="58"/>
      <c r="G26" s="58"/>
      <c r="H26" s="58"/>
      <c r="I26" s="58"/>
      <c r="J26" s="58"/>
      <c r="K26" s="58"/>
      <c r="L26" s="58"/>
      <c r="M26" s="58"/>
    </row>
    <row r="27" spans="1:13" ht="15" customHeight="1" x14ac:dyDescent="0.2"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</row>
    <row r="28" spans="1:13" ht="25.5" x14ac:dyDescent="0.2">
      <c r="C28" s="58"/>
      <c r="D28" s="149" t="s">
        <v>92</v>
      </c>
      <c r="E28" s="149" t="s">
        <v>94</v>
      </c>
      <c r="F28" s="149" t="s">
        <v>95</v>
      </c>
      <c r="G28" s="149" t="s">
        <v>96</v>
      </c>
      <c r="H28" s="149" t="s">
        <v>33</v>
      </c>
      <c r="I28" s="149" t="s">
        <v>152</v>
      </c>
      <c r="J28" s="150" t="s">
        <v>85</v>
      </c>
      <c r="K28" s="58"/>
      <c r="L28" s="58"/>
      <c r="M28" s="58"/>
    </row>
    <row r="29" spans="1:13" ht="15" customHeight="1" x14ac:dyDescent="0.2">
      <c r="C29" s="58"/>
      <c r="D29" s="130" t="s">
        <v>22</v>
      </c>
      <c r="E29" s="147">
        <v>1</v>
      </c>
      <c r="F29" s="192">
        <v>1144.9000000000001</v>
      </c>
      <c r="G29" s="192">
        <v>1144.9000000000001</v>
      </c>
      <c r="H29" s="192">
        <v>121.36750000000001</v>
      </c>
      <c r="I29" s="192">
        <v>1.6000000000000001E-3</v>
      </c>
      <c r="J29" s="193">
        <v>0.99839999999999995</v>
      </c>
      <c r="K29" s="58"/>
      <c r="L29" s="58"/>
      <c r="M29" s="58"/>
    </row>
    <row r="30" spans="1:13" ht="15" customHeight="1" x14ac:dyDescent="0.2">
      <c r="C30" s="58"/>
      <c r="D30" s="130" t="s">
        <v>93</v>
      </c>
      <c r="E30" s="147">
        <v>3</v>
      </c>
      <c r="F30" s="192">
        <v>28.3</v>
      </c>
      <c r="G30" s="192">
        <v>9.4332999999999991</v>
      </c>
      <c r="H30" s="192"/>
      <c r="I30" s="192"/>
      <c r="J30" s="193"/>
      <c r="K30" s="58"/>
      <c r="L30" s="58"/>
      <c r="M30" s="58"/>
    </row>
    <row r="31" spans="1:13" ht="15" customHeight="1" thickBot="1" x14ac:dyDescent="0.25">
      <c r="C31" s="58"/>
      <c r="D31" s="131" t="s">
        <v>24</v>
      </c>
      <c r="E31" s="151">
        <v>4</v>
      </c>
      <c r="F31" s="194">
        <v>1173.2</v>
      </c>
      <c r="G31" s="194"/>
      <c r="H31" s="194"/>
      <c r="I31" s="194"/>
      <c r="J31" s="195"/>
      <c r="K31" s="58"/>
      <c r="L31" s="58"/>
      <c r="M31" s="58"/>
    </row>
    <row r="32" spans="1:13" ht="15" customHeight="1" x14ac:dyDescent="0.2"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</row>
    <row r="33" spans="1:13" ht="15" customHeight="1" x14ac:dyDescent="0.2">
      <c r="C33" s="58"/>
      <c r="D33" s="126" t="s">
        <v>97</v>
      </c>
      <c r="E33" s="58"/>
      <c r="F33" s="58"/>
      <c r="G33" s="58"/>
      <c r="H33" s="58"/>
      <c r="I33" s="58"/>
      <c r="J33" s="58"/>
      <c r="K33" s="58"/>
      <c r="L33" s="58"/>
      <c r="M33" s="58"/>
    </row>
    <row r="34" spans="1:13" ht="15" customHeight="1" x14ac:dyDescent="0.2"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</row>
    <row r="35" spans="1:13" ht="15" customHeight="1" x14ac:dyDescent="0.2">
      <c r="C35" s="58"/>
      <c r="D35" s="132" t="s">
        <v>98</v>
      </c>
      <c r="E35" s="158"/>
      <c r="F35" s="133"/>
      <c r="G35" s="136" t="s">
        <v>102</v>
      </c>
      <c r="H35" s="137"/>
      <c r="I35" s="137"/>
      <c r="J35" s="137"/>
      <c r="K35" s="137"/>
      <c r="L35" s="138"/>
      <c r="M35" s="58"/>
    </row>
    <row r="36" spans="1:13" ht="15" customHeight="1" x14ac:dyDescent="0.2">
      <c r="C36" s="58"/>
      <c r="D36" s="132" t="s">
        <v>99</v>
      </c>
      <c r="E36" s="158"/>
      <c r="F36" s="133"/>
      <c r="G36" s="136" t="s">
        <v>102</v>
      </c>
      <c r="H36" s="137"/>
      <c r="I36" s="137"/>
      <c r="J36" s="137"/>
      <c r="K36" s="137"/>
      <c r="L36" s="138"/>
      <c r="M36" s="58"/>
    </row>
    <row r="37" spans="1:13" ht="15" customHeight="1" x14ac:dyDescent="0.2">
      <c r="C37" s="58"/>
      <c r="D37" s="132" t="s">
        <v>100</v>
      </c>
      <c r="E37" s="158"/>
      <c r="F37" s="133"/>
      <c r="G37" s="136" t="s">
        <v>102</v>
      </c>
      <c r="H37" s="137"/>
      <c r="I37" s="137"/>
      <c r="J37" s="137"/>
      <c r="K37" s="137"/>
      <c r="L37" s="138"/>
      <c r="M37" s="58"/>
    </row>
    <row r="38" spans="1:13" ht="15" customHeight="1" thickBot="1" x14ac:dyDescent="0.25">
      <c r="C38" s="58"/>
      <c r="D38" s="134" t="s">
        <v>101</v>
      </c>
      <c r="E38" s="159"/>
      <c r="F38" s="135"/>
      <c r="G38" s="139" t="s">
        <v>200</v>
      </c>
      <c r="H38" s="140"/>
      <c r="I38" s="140"/>
      <c r="J38" s="140"/>
      <c r="K38" s="140"/>
      <c r="L38" s="141"/>
      <c r="M38" s="58"/>
    </row>
    <row r="39" spans="1:13" ht="15" customHeight="1" x14ac:dyDescent="0.2"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</row>
    <row r="40" spans="1:13" ht="15" customHeight="1" x14ac:dyDescent="0.2">
      <c r="C40" s="58"/>
      <c r="D40" s="126" t="s">
        <v>104</v>
      </c>
      <c r="E40" s="58"/>
      <c r="F40" s="58"/>
      <c r="G40" s="58"/>
      <c r="H40" s="58"/>
      <c r="I40" s="58"/>
      <c r="J40" s="58"/>
      <c r="K40" s="58"/>
      <c r="L40" s="58"/>
      <c r="M40" s="58"/>
    </row>
    <row r="41" spans="1:13" ht="15" customHeight="1" x14ac:dyDescent="0.2"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</row>
    <row r="42" spans="1:13" ht="25.5" x14ac:dyDescent="0.2">
      <c r="C42" s="58"/>
      <c r="D42" s="149" t="s">
        <v>105</v>
      </c>
      <c r="E42" s="149" t="s">
        <v>2</v>
      </c>
      <c r="F42" s="149" t="s">
        <v>106</v>
      </c>
      <c r="G42" s="149" t="s">
        <v>23</v>
      </c>
      <c r="H42" s="149" t="s">
        <v>107</v>
      </c>
      <c r="I42" s="149" t="s">
        <v>108</v>
      </c>
      <c r="J42" s="149" t="s">
        <v>109</v>
      </c>
      <c r="K42" s="149" t="s">
        <v>110</v>
      </c>
      <c r="L42" s="150" t="s">
        <v>111</v>
      </c>
      <c r="M42" s="58"/>
    </row>
    <row r="43" spans="1:13" ht="15" customHeight="1" x14ac:dyDescent="0.2">
      <c r="C43" s="58"/>
      <c r="D43" s="147">
        <v>1</v>
      </c>
      <c r="E43" s="192">
        <v>11</v>
      </c>
      <c r="F43" s="192">
        <v>9</v>
      </c>
      <c r="G43" s="192">
        <v>2</v>
      </c>
      <c r="H43" s="192">
        <v>2.3791000000000002</v>
      </c>
      <c r="I43" s="192">
        <v>1.0296000000000001</v>
      </c>
      <c r="J43" s="192">
        <v>0.6</v>
      </c>
      <c r="K43" s="192">
        <v>0.79510000000000003</v>
      </c>
      <c r="L43" s="148"/>
      <c r="M43" s="58"/>
    </row>
    <row r="44" spans="1:13" ht="15" customHeight="1" x14ac:dyDescent="0.2">
      <c r="C44" s="58"/>
      <c r="D44" s="147">
        <v>2</v>
      </c>
      <c r="E44" s="192">
        <v>17</v>
      </c>
      <c r="F44" s="192">
        <v>19.7</v>
      </c>
      <c r="G44" s="192">
        <v>-2.7</v>
      </c>
      <c r="H44" s="192">
        <v>1.6822999999999999</v>
      </c>
      <c r="I44" s="192">
        <v>-1.0507</v>
      </c>
      <c r="J44" s="192">
        <v>0.3</v>
      </c>
      <c r="K44" s="192">
        <v>0.2366</v>
      </c>
      <c r="L44" s="148"/>
      <c r="M44" s="58"/>
    </row>
    <row r="45" spans="1:13" ht="15" customHeight="1" x14ac:dyDescent="0.2">
      <c r="C45" s="58"/>
      <c r="D45" s="147">
        <v>3</v>
      </c>
      <c r="E45" s="192">
        <v>32</v>
      </c>
      <c r="F45" s="192">
        <v>30.4</v>
      </c>
      <c r="G45" s="192">
        <v>1.6</v>
      </c>
      <c r="H45" s="192">
        <v>1.3735999999999999</v>
      </c>
      <c r="I45" s="192">
        <v>0.58240000000000003</v>
      </c>
      <c r="J45" s="192">
        <v>0.2</v>
      </c>
      <c r="K45" s="192">
        <v>4.24E-2</v>
      </c>
      <c r="L45" s="148"/>
      <c r="M45" s="58"/>
    </row>
    <row r="46" spans="1:13" ht="15" customHeight="1" x14ac:dyDescent="0.2">
      <c r="C46" s="58"/>
      <c r="D46" s="147">
        <v>4</v>
      </c>
      <c r="E46" s="192">
        <v>38</v>
      </c>
      <c r="F46" s="192">
        <v>41.1</v>
      </c>
      <c r="G46" s="192">
        <v>-3.1</v>
      </c>
      <c r="H46" s="192">
        <v>1.6822999999999999</v>
      </c>
      <c r="I46" s="192">
        <v>-1.2063999999999999</v>
      </c>
      <c r="J46" s="192">
        <v>0.3</v>
      </c>
      <c r="K46" s="192">
        <v>0.31190000000000001</v>
      </c>
      <c r="L46" s="148"/>
      <c r="M46" s="58"/>
    </row>
    <row r="47" spans="1:13" ht="15" customHeight="1" thickBot="1" x14ac:dyDescent="0.25">
      <c r="C47" s="58"/>
      <c r="D47" s="151">
        <v>5</v>
      </c>
      <c r="E47" s="194">
        <v>54</v>
      </c>
      <c r="F47" s="194">
        <v>51.8</v>
      </c>
      <c r="G47" s="194">
        <v>2.2000000000000002</v>
      </c>
      <c r="H47" s="194">
        <v>2.3791000000000002</v>
      </c>
      <c r="I47" s="194">
        <v>1.1326000000000001</v>
      </c>
      <c r="J47" s="194">
        <v>0.6</v>
      </c>
      <c r="K47" s="194">
        <v>0.96199999999999997</v>
      </c>
      <c r="L47" s="152" t="s">
        <v>112</v>
      </c>
      <c r="M47" s="58"/>
    </row>
    <row r="48" spans="1:13" ht="15" customHeight="1" x14ac:dyDescent="0.2">
      <c r="C48" s="58"/>
      <c r="D48" s="58"/>
      <c r="E48" s="160"/>
      <c r="F48" s="58"/>
      <c r="G48" s="58"/>
      <c r="H48" s="58"/>
      <c r="I48" s="58"/>
      <c r="J48" s="58"/>
      <c r="K48" s="58"/>
      <c r="L48" s="58"/>
      <c r="M48" s="58"/>
    </row>
    <row r="49" spans="1:13" ht="15" customHeight="1" x14ac:dyDescent="0.2">
      <c r="C49" s="58"/>
      <c r="D49" s="58"/>
      <c r="E49" s="160" t="s">
        <v>201</v>
      </c>
      <c r="F49" s="58"/>
      <c r="G49" s="58"/>
      <c r="H49" s="58"/>
      <c r="I49" s="58"/>
      <c r="J49" s="58"/>
      <c r="K49" s="58"/>
      <c r="L49" s="58"/>
      <c r="M49" s="58"/>
    </row>
    <row r="50" spans="1:13" ht="15" customHeight="1" x14ac:dyDescent="0.2">
      <c r="C50" s="58"/>
      <c r="D50" s="58"/>
      <c r="E50" s="160" t="s">
        <v>114</v>
      </c>
      <c r="F50" s="58"/>
      <c r="G50" s="58"/>
      <c r="H50" s="58"/>
      <c r="I50" s="58"/>
      <c r="J50" s="58"/>
      <c r="K50" s="58"/>
      <c r="L50" s="58"/>
      <c r="M50" s="58"/>
    </row>
    <row r="51" spans="1:13" ht="15" customHeight="1" x14ac:dyDescent="0.2">
      <c r="C51" s="58"/>
      <c r="D51" s="58"/>
      <c r="E51" s="160"/>
      <c r="F51" s="58"/>
      <c r="G51" s="58"/>
      <c r="H51" s="58"/>
      <c r="I51" s="58"/>
      <c r="J51" s="58"/>
      <c r="K51" s="58"/>
      <c r="L51" s="58"/>
      <c r="M51" s="58"/>
    </row>
    <row r="52" spans="1:13" ht="15" customHeight="1" x14ac:dyDescent="0.2"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</row>
    <row r="53" spans="1:13" ht="15" customHeight="1" x14ac:dyDescent="0.2">
      <c r="C53" s="58"/>
      <c r="D53" s="126" t="s">
        <v>115</v>
      </c>
      <c r="E53" s="58"/>
      <c r="F53" s="58"/>
      <c r="G53" s="58"/>
      <c r="H53" s="58"/>
      <c r="I53" s="58"/>
      <c r="J53" s="58"/>
      <c r="K53" s="58"/>
      <c r="L53" s="58"/>
      <c r="M53" s="58"/>
    </row>
    <row r="54" spans="1:13" ht="15" customHeight="1" x14ac:dyDescent="0.2"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</row>
    <row r="55" spans="1:13" ht="15" customHeight="1" x14ac:dyDescent="0.2">
      <c r="C55" s="58"/>
      <c r="D55" s="126" t="s">
        <v>116</v>
      </c>
      <c r="E55" s="58"/>
      <c r="F55" s="58"/>
      <c r="G55" s="58"/>
      <c r="H55" s="58"/>
      <c r="I55" s="58"/>
      <c r="J55" s="58"/>
      <c r="K55" s="58"/>
      <c r="L55" s="58"/>
      <c r="M55" s="58"/>
    </row>
    <row r="56" spans="1:13" ht="15" customHeight="1" x14ac:dyDescent="0.2"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</row>
    <row r="57" spans="1:13" x14ac:dyDescent="0.2">
      <c r="C57" s="58"/>
      <c r="D57" s="149" t="s">
        <v>105</v>
      </c>
      <c r="E57" s="149" t="s">
        <v>118</v>
      </c>
      <c r="F57" s="149" t="s">
        <v>121</v>
      </c>
      <c r="G57" s="149" t="s">
        <v>122</v>
      </c>
      <c r="H57" s="149" t="s">
        <v>44</v>
      </c>
      <c r="I57" s="149" t="s">
        <v>123</v>
      </c>
      <c r="J57" s="150" t="s">
        <v>111</v>
      </c>
      <c r="K57" s="58"/>
      <c r="L57" s="58"/>
      <c r="M57" s="58"/>
    </row>
    <row r="58" spans="1:13" ht="15" customHeight="1" x14ac:dyDescent="0.2">
      <c r="C58" s="58"/>
      <c r="D58" s="147">
        <v>1</v>
      </c>
      <c r="E58" s="128" t="s">
        <v>51</v>
      </c>
      <c r="F58" s="192">
        <v>11</v>
      </c>
      <c r="G58" s="192">
        <v>9</v>
      </c>
      <c r="H58" s="192">
        <v>2</v>
      </c>
      <c r="I58" s="192">
        <v>-18.181799999999999</v>
      </c>
      <c r="J58" s="148"/>
      <c r="K58" s="58"/>
      <c r="L58" s="58"/>
      <c r="M58" s="58"/>
    </row>
    <row r="59" spans="1:13" ht="15" customHeight="1" x14ac:dyDescent="0.2">
      <c r="C59" s="58"/>
      <c r="D59" s="147">
        <v>2</v>
      </c>
      <c r="E59" s="128" t="s">
        <v>52</v>
      </c>
      <c r="F59" s="192">
        <v>17</v>
      </c>
      <c r="G59" s="192">
        <v>19.7</v>
      </c>
      <c r="H59" s="192">
        <v>-2.7</v>
      </c>
      <c r="I59" s="192">
        <v>15.882400000000001</v>
      </c>
      <c r="J59" s="148"/>
      <c r="K59" s="58"/>
      <c r="L59" s="58"/>
      <c r="M59" s="58"/>
    </row>
    <row r="60" spans="1:13" ht="15" customHeight="1" x14ac:dyDescent="0.2">
      <c r="C60" s="58"/>
      <c r="D60" s="147">
        <v>3</v>
      </c>
      <c r="E60" s="128" t="s">
        <v>53</v>
      </c>
      <c r="F60" s="192">
        <v>32</v>
      </c>
      <c r="G60" s="192">
        <v>30.4</v>
      </c>
      <c r="H60" s="192">
        <v>1.6</v>
      </c>
      <c r="I60" s="192">
        <v>-5</v>
      </c>
      <c r="J60" s="148"/>
      <c r="K60" s="58"/>
      <c r="L60" s="58"/>
      <c r="M60" s="58"/>
    </row>
    <row r="61" spans="1:13" ht="15" customHeight="1" x14ac:dyDescent="0.2">
      <c r="C61" s="58"/>
      <c r="D61" s="147">
        <v>4</v>
      </c>
      <c r="E61" s="128" t="s">
        <v>54</v>
      </c>
      <c r="F61" s="192">
        <v>38</v>
      </c>
      <c r="G61" s="192">
        <v>41.1</v>
      </c>
      <c r="H61" s="192">
        <v>-3.1</v>
      </c>
      <c r="I61" s="192">
        <v>8.1578999999999997</v>
      </c>
      <c r="J61" s="148"/>
      <c r="K61" s="58"/>
      <c r="L61" s="58"/>
      <c r="M61" s="58"/>
    </row>
    <row r="62" spans="1:13" ht="15" customHeight="1" x14ac:dyDescent="0.2">
      <c r="C62" s="58"/>
      <c r="D62" s="147">
        <v>5</v>
      </c>
      <c r="E62" s="128" t="s">
        <v>55</v>
      </c>
      <c r="F62" s="192">
        <v>54</v>
      </c>
      <c r="G62" s="192">
        <v>51.8</v>
      </c>
      <c r="H62" s="192">
        <v>2.2000000000000002</v>
      </c>
      <c r="I62" s="192">
        <v>-4.0740999999999996</v>
      </c>
      <c r="J62" s="148" t="s">
        <v>124</v>
      </c>
      <c r="K62" s="58"/>
      <c r="L62" s="58"/>
      <c r="M62" s="58"/>
    </row>
    <row r="63" spans="1:13" ht="15" customHeight="1" x14ac:dyDescent="0.2">
      <c r="C63" s="58"/>
      <c r="D63" s="147" t="s">
        <v>117</v>
      </c>
      <c r="E63" s="128" t="s">
        <v>119</v>
      </c>
      <c r="F63" s="192">
        <v>30.4</v>
      </c>
      <c r="G63" s="192">
        <v>30.4</v>
      </c>
      <c r="H63" s="192">
        <v>0</v>
      </c>
      <c r="I63" s="161">
        <v>-6.4000000000000003E-3</v>
      </c>
      <c r="J63" s="148"/>
      <c r="K63" s="58"/>
      <c r="L63" s="58"/>
      <c r="M63" s="58"/>
    </row>
    <row r="64" spans="1:13" ht="15" customHeight="1" thickBot="1" x14ac:dyDescent="0.25">
      <c r="C64" s="58"/>
      <c r="D64" s="151" t="s">
        <v>117</v>
      </c>
      <c r="E64" s="129" t="s">
        <v>120</v>
      </c>
      <c r="F64" s="143"/>
      <c r="G64" s="143"/>
      <c r="H64" s="194">
        <v>2.3199999999999998</v>
      </c>
      <c r="I64" s="162">
        <v>0.1026</v>
      </c>
      <c r="J64" s="152"/>
      <c r="K64" s="58"/>
      <c r="L64" s="58"/>
      <c r="M64" s="58"/>
    </row>
    <row r="65" spans="1:13" ht="15" customHeight="1" x14ac:dyDescent="0.2">
      <c r="C65" s="58"/>
      <c r="D65" s="58"/>
      <c r="E65" s="160"/>
      <c r="F65" s="58"/>
      <c r="G65" s="58"/>
      <c r="H65" s="58"/>
      <c r="I65" s="58"/>
      <c r="J65" s="58"/>
      <c r="K65" s="58"/>
      <c r="L65" s="58"/>
      <c r="M65" s="58"/>
    </row>
    <row r="66" spans="1:13" ht="15" customHeight="1" x14ac:dyDescent="0.2">
      <c r="C66" s="58"/>
      <c r="D66" s="58"/>
      <c r="E66" s="160" t="s">
        <v>125</v>
      </c>
      <c r="F66" s="58"/>
      <c r="G66" s="58"/>
      <c r="H66" s="58"/>
      <c r="I66" s="58"/>
      <c r="J66" s="58"/>
      <c r="K66" s="58"/>
      <c r="L66" s="58"/>
      <c r="M66" s="58"/>
    </row>
    <row r="67" spans="1:13" ht="15" customHeight="1" x14ac:dyDescent="0.2">
      <c r="C67" s="58"/>
      <c r="D67" s="58"/>
      <c r="E67" s="160"/>
      <c r="F67" s="58"/>
      <c r="G67" s="58"/>
      <c r="H67" s="58"/>
      <c r="I67" s="58"/>
      <c r="J67" s="58"/>
      <c r="K67" s="58"/>
      <c r="L67" s="58"/>
      <c r="M67" s="58"/>
    </row>
    <row r="68" spans="1:13" ht="15" customHeight="1" x14ac:dyDescent="0.2"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</row>
    <row r="69" spans="1:13" ht="15" customHeight="1" x14ac:dyDescent="0.2">
      <c r="C69" s="58"/>
      <c r="D69" s="126" t="s">
        <v>126</v>
      </c>
      <c r="E69" s="58"/>
      <c r="F69" s="58"/>
      <c r="G69" s="58"/>
      <c r="H69" s="58"/>
      <c r="I69" s="58"/>
      <c r="J69" s="58"/>
      <c r="K69" s="58"/>
      <c r="L69" s="58"/>
      <c r="M69" s="58"/>
    </row>
    <row r="70" spans="1:13" ht="15" customHeight="1" x14ac:dyDescent="0.2"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</row>
    <row r="71" spans="1:13" ht="15" customHeight="1" x14ac:dyDescent="0.2">
      <c r="C71" s="58"/>
      <c r="D71" s="132" t="s">
        <v>127</v>
      </c>
      <c r="E71" s="158"/>
      <c r="F71" s="158"/>
      <c r="G71" s="133"/>
      <c r="H71" s="198">
        <v>30.4</v>
      </c>
      <c r="I71" s="58"/>
      <c r="J71" s="58"/>
      <c r="K71" s="58"/>
      <c r="L71" s="58"/>
      <c r="M71" s="58"/>
    </row>
    <row r="72" spans="1:13" ht="15" customHeight="1" x14ac:dyDescent="0.2">
      <c r="C72" s="58"/>
      <c r="D72" s="132" t="s">
        <v>128</v>
      </c>
      <c r="E72" s="158"/>
      <c r="F72" s="158"/>
      <c r="G72" s="133"/>
      <c r="H72" s="198">
        <v>3.0714000000000001</v>
      </c>
      <c r="I72" s="58"/>
      <c r="J72" s="58"/>
      <c r="K72" s="58"/>
      <c r="L72" s="58"/>
      <c r="M72" s="58"/>
    </row>
    <row r="73" spans="1:13" ht="15" customHeight="1" x14ac:dyDescent="0.2">
      <c r="C73" s="58"/>
      <c r="D73" s="132" t="s">
        <v>129</v>
      </c>
      <c r="E73" s="158"/>
      <c r="F73" s="158"/>
      <c r="G73" s="133"/>
      <c r="H73" s="164">
        <v>0.1176</v>
      </c>
      <c r="I73" s="58"/>
      <c r="J73" s="58"/>
      <c r="K73" s="58"/>
      <c r="L73" s="58"/>
      <c r="M73" s="58"/>
    </row>
    <row r="74" spans="1:13" ht="15" customHeight="1" x14ac:dyDescent="0.2">
      <c r="C74" s="58"/>
      <c r="D74" s="132" t="s">
        <v>130</v>
      </c>
      <c r="E74" s="158"/>
      <c r="F74" s="158"/>
      <c r="G74" s="133"/>
      <c r="H74" s="164">
        <v>0.1026</v>
      </c>
      <c r="I74" s="58"/>
      <c r="J74" s="58"/>
      <c r="K74" s="58"/>
      <c r="L74" s="58"/>
      <c r="M74" s="58"/>
    </row>
    <row r="75" spans="1:13" ht="15" customHeight="1" x14ac:dyDescent="0.2">
      <c r="C75" s="58"/>
      <c r="D75" s="132" t="s">
        <v>131</v>
      </c>
      <c r="E75" s="158"/>
      <c r="F75" s="158"/>
      <c r="G75" s="133"/>
      <c r="H75" s="164">
        <v>0.10100000000000001</v>
      </c>
      <c r="I75" s="58"/>
      <c r="J75" s="58"/>
      <c r="K75" s="58"/>
      <c r="L75" s="58"/>
      <c r="M75" s="58"/>
    </row>
    <row r="76" spans="1:13" ht="15" customHeight="1" x14ac:dyDescent="0.2">
      <c r="C76" s="58"/>
      <c r="D76" s="132" t="s">
        <v>132</v>
      </c>
      <c r="E76" s="158"/>
      <c r="F76" s="158"/>
      <c r="G76" s="133"/>
      <c r="H76" s="164">
        <v>7.6300000000000007E-2</v>
      </c>
      <c r="I76" s="58"/>
      <c r="J76" s="58"/>
      <c r="K76" s="58"/>
      <c r="L76" s="58"/>
      <c r="M76" s="58"/>
    </row>
    <row r="77" spans="1:13" ht="15" customHeight="1" x14ac:dyDescent="0.2">
      <c r="C77" s="58"/>
      <c r="D77" s="132" t="s">
        <v>133</v>
      </c>
      <c r="E77" s="158"/>
      <c r="F77" s="158"/>
      <c r="G77" s="133"/>
      <c r="H77" s="164">
        <v>0.9879</v>
      </c>
      <c r="I77" s="58"/>
      <c r="J77" s="58"/>
      <c r="K77" s="58"/>
      <c r="L77" s="58"/>
      <c r="M77" s="58"/>
    </row>
    <row r="78" spans="1:13" ht="15" customHeight="1" thickBot="1" x14ac:dyDescent="0.25">
      <c r="C78" s="58"/>
      <c r="D78" s="134" t="s">
        <v>134</v>
      </c>
      <c r="E78" s="159"/>
      <c r="F78" s="159"/>
      <c r="G78" s="135"/>
      <c r="H78" s="165">
        <v>0.96779999999999999</v>
      </c>
      <c r="I78" s="58"/>
      <c r="J78" s="58"/>
      <c r="K78" s="58"/>
      <c r="L78" s="58"/>
      <c r="M78" s="58"/>
    </row>
    <row r="79" spans="1:13" ht="15" customHeight="1" x14ac:dyDescent="0.2"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</row>
    <row r="80" spans="1:13" ht="15" customHeight="1" x14ac:dyDescent="0.2">
      <c r="C80" s="58"/>
      <c r="D80" s="126" t="s">
        <v>135</v>
      </c>
      <c r="E80" s="58"/>
      <c r="F80" s="58"/>
      <c r="G80" s="58"/>
      <c r="H80" s="58"/>
      <c r="I80" s="58"/>
      <c r="J80" s="58"/>
      <c r="K80" s="58"/>
      <c r="L80" s="58"/>
      <c r="M80" s="58"/>
    </row>
    <row r="81" spans="1:13" ht="15" customHeight="1" x14ac:dyDescent="0.2">
      <c r="C81" s="58"/>
      <c r="D81" s="160" t="s">
        <v>154</v>
      </c>
      <c r="E81" s="58"/>
      <c r="F81" s="58"/>
      <c r="G81" s="58"/>
      <c r="H81" s="58"/>
      <c r="I81" s="58"/>
      <c r="J81" s="58"/>
      <c r="K81" s="58"/>
      <c r="L81" s="58"/>
      <c r="M81" s="58"/>
    </row>
    <row r="82" spans="1:13" ht="15" customHeight="1" x14ac:dyDescent="0.2"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</row>
    <row r="83" spans="1:13" ht="15" customHeight="1" x14ac:dyDescent="0.2">
      <c r="C83" s="58"/>
      <c r="D83" s="126" t="s">
        <v>138</v>
      </c>
      <c r="E83" s="58"/>
      <c r="F83" s="58"/>
      <c r="G83" s="58"/>
      <c r="H83" s="58"/>
      <c r="I83" s="58"/>
      <c r="J83" s="58"/>
      <c r="K83" s="58"/>
      <c r="L83" s="58"/>
      <c r="M83" s="58"/>
    </row>
    <row r="84" spans="1:13" ht="15" customHeight="1" x14ac:dyDescent="0.2"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</row>
    <row r="85" spans="1:13" ht="15" customHeight="1" x14ac:dyDescent="0.2"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</row>
    <row r="86" spans="1:13" ht="15" customHeight="1" x14ac:dyDescent="0.2"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</row>
    <row r="87" spans="1:13" ht="15" customHeight="1" x14ac:dyDescent="0.2"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</row>
    <row r="88" spans="1:13" ht="15" customHeight="1" x14ac:dyDescent="0.2"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</row>
    <row r="89" spans="1:13" ht="15" customHeight="1" x14ac:dyDescent="0.2"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</row>
    <row r="90" spans="1:13" ht="15" customHeight="1" x14ac:dyDescent="0.2"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</row>
    <row r="91" spans="1:13" ht="15" customHeight="1" x14ac:dyDescent="0.2"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</row>
    <row r="92" spans="1:13" ht="15" customHeight="1" x14ac:dyDescent="0.2"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</row>
    <row r="93" spans="1:13" ht="15" customHeight="1" x14ac:dyDescent="0.2"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</row>
    <row r="94" spans="1:13" ht="15" customHeight="1" x14ac:dyDescent="0.2"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</row>
    <row r="95" spans="1:13" ht="15" customHeight="1" x14ac:dyDescent="0.2"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</row>
    <row r="96" spans="1:13" ht="15" customHeight="1" x14ac:dyDescent="0.2"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</row>
    <row r="97" spans="1:13" ht="15" customHeight="1" x14ac:dyDescent="0.2"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</row>
    <row r="98" spans="1:13" ht="15" customHeight="1" x14ac:dyDescent="0.2"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</row>
    <row r="99" spans="1:13" ht="15" customHeight="1" x14ac:dyDescent="0.2"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</row>
    <row r="100" spans="1:13" ht="15" customHeight="1" x14ac:dyDescent="0.2"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</row>
    <row r="101" spans="1:13" ht="15" customHeight="1" x14ac:dyDescent="0.2"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</row>
    <row r="102" spans="1:13" ht="15" customHeight="1" x14ac:dyDescent="0.2"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</row>
    <row r="103" spans="1:13" ht="15" customHeight="1" x14ac:dyDescent="0.2"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</row>
    <row r="104" spans="1:13" ht="15" customHeight="1" x14ac:dyDescent="0.2"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</row>
    <row r="105" spans="1:13" ht="15" customHeight="1" x14ac:dyDescent="0.2">
      <c r="C105" s="58"/>
      <c r="D105" s="58"/>
      <c r="E105" s="58"/>
      <c r="F105" s="58"/>
      <c r="G105" s="58"/>
      <c r="H105" s="58">
        <v>1</v>
      </c>
      <c r="I105" s="166" t="str">
        <f>CHOOSE(CHART_STDRES_LINK,"Y (Predicted)", "X")</f>
        <v>Y (Predicted)</v>
      </c>
      <c r="J105" s="58"/>
      <c r="K105" s="58"/>
      <c r="L105" s="58"/>
      <c r="M105" s="58"/>
    </row>
    <row r="106" spans="1:13" ht="15" customHeight="1" x14ac:dyDescent="0.2"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</row>
    <row r="107" spans="1:13" ht="15" customHeight="1" x14ac:dyDescent="0.2"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</row>
    <row r="108" spans="1:13" ht="15" customHeight="1" x14ac:dyDescent="0.2"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</row>
    <row r="109" spans="1:13" ht="15" customHeight="1" x14ac:dyDescent="0.2"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</row>
    <row r="110" spans="1:13" ht="15" customHeight="1" x14ac:dyDescent="0.2"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</row>
    <row r="111" spans="1:13" ht="15" customHeight="1" x14ac:dyDescent="0.2"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</row>
    <row r="112" spans="1:13" ht="15" customHeight="1" x14ac:dyDescent="0.2"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</row>
    <row r="113" spans="1:13" ht="15" customHeight="1" x14ac:dyDescent="0.2"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</row>
    <row r="114" spans="1:13" ht="15" customHeight="1" x14ac:dyDescent="0.2"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</row>
    <row r="115" spans="1:13" ht="15" customHeight="1" x14ac:dyDescent="0.2"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</row>
    <row r="116" spans="1:13" ht="15" customHeight="1" x14ac:dyDescent="0.2"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</row>
    <row r="117" spans="1:13" ht="15" customHeight="1" x14ac:dyDescent="0.2"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</row>
    <row r="118" spans="1:13" ht="15" customHeight="1" x14ac:dyDescent="0.2"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</row>
    <row r="119" spans="1:13" ht="15" customHeight="1" x14ac:dyDescent="0.2"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</row>
    <row r="120" spans="1:13" ht="15" customHeight="1" x14ac:dyDescent="0.2"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</row>
    <row r="121" spans="1:13" ht="15" customHeight="1" x14ac:dyDescent="0.2"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</row>
    <row r="122" spans="1:13" ht="15" customHeight="1" x14ac:dyDescent="0.2"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</row>
    <row r="123" spans="1:13" ht="15" customHeight="1" x14ac:dyDescent="0.2"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</row>
    <row r="124" spans="1:13" ht="15" customHeight="1" x14ac:dyDescent="0.2"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</row>
    <row r="125" spans="1:13" ht="15" customHeight="1" x14ac:dyDescent="0.2"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</row>
    <row r="126" spans="1:13" ht="15" customHeight="1" x14ac:dyDescent="0.2"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</row>
    <row r="127" spans="1:13" ht="15" customHeight="1" x14ac:dyDescent="0.2"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</row>
    <row r="128" spans="1:13" ht="15" customHeight="1" x14ac:dyDescent="0.2"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</row>
    <row r="129" spans="1:13" ht="15" customHeight="1" x14ac:dyDescent="0.2">
      <c r="C129" s="160"/>
      <c r="D129" s="58"/>
      <c r="E129" s="58"/>
      <c r="F129" s="58"/>
      <c r="G129" s="58"/>
      <c r="H129" s="58"/>
      <c r="I129" s="58"/>
      <c r="J129" s="58"/>
      <c r="K129" s="58"/>
      <c r="L129" s="58"/>
      <c r="M129" s="58"/>
    </row>
    <row r="130" spans="1:13" ht="15" customHeight="1" x14ac:dyDescent="0.2">
      <c r="C130" s="160"/>
      <c r="D130" s="58"/>
      <c r="E130" s="58"/>
      <c r="F130" s="58"/>
      <c r="G130" s="58"/>
      <c r="H130" s="58"/>
      <c r="I130" s="58"/>
      <c r="J130" s="58"/>
      <c r="K130" s="58"/>
      <c r="L130" s="58"/>
      <c r="M130" s="58"/>
    </row>
    <row r="131" spans="1:13" ht="15" customHeight="1" x14ac:dyDescent="0.2">
      <c r="C131" s="167"/>
    </row>
    <row r="132" spans="1:13" ht="15" customHeight="1" x14ac:dyDescent="0.2">
      <c r="C132" s="167" t="s">
        <v>139</v>
      </c>
    </row>
    <row r="133" spans="1:13" ht="15" customHeight="1" x14ac:dyDescent="0.2">
      <c r="C133" s="167" t="s">
        <v>140</v>
      </c>
    </row>
    <row r="134" spans="1:13" ht="15" customHeight="1" x14ac:dyDescent="0.2"/>
    <row r="135" spans="1:13" ht="15" customHeight="1" x14ac:dyDescent="0.2">
      <c r="D135" s="127" t="s">
        <v>147</v>
      </c>
    </row>
    <row r="136" spans="1:13" ht="15" customHeight="1" x14ac:dyDescent="0.2"/>
    <row r="137" spans="1:13" x14ac:dyDescent="0.2">
      <c r="D137" s="176"/>
      <c r="E137" s="176" t="s">
        <v>1</v>
      </c>
      <c r="F137" s="176" t="s">
        <v>155</v>
      </c>
      <c r="G137" s="177" t="s">
        <v>122</v>
      </c>
    </row>
    <row r="138" spans="1:13" ht="15" customHeight="1" x14ac:dyDescent="0.2">
      <c r="D138" s="174" t="s">
        <v>51</v>
      </c>
      <c r="E138" s="170">
        <v>1</v>
      </c>
      <c r="F138" s="170">
        <v>11</v>
      </c>
      <c r="G138" s="172">
        <v>9</v>
      </c>
    </row>
    <row r="139" spans="1:13" ht="15" customHeight="1" x14ac:dyDescent="0.2">
      <c r="D139" s="174" t="s">
        <v>52</v>
      </c>
      <c r="E139" s="170">
        <v>2</v>
      </c>
      <c r="F139" s="170">
        <v>17</v>
      </c>
      <c r="G139" s="172">
        <v>19.7</v>
      </c>
    </row>
    <row r="140" spans="1:13" ht="15" customHeight="1" x14ac:dyDescent="0.2">
      <c r="D140" s="174" t="s">
        <v>53</v>
      </c>
      <c r="E140" s="170">
        <v>3</v>
      </c>
      <c r="F140" s="170">
        <v>32</v>
      </c>
      <c r="G140" s="172">
        <v>30.4</v>
      </c>
    </row>
    <row r="141" spans="1:13" ht="15" customHeight="1" x14ac:dyDescent="0.2">
      <c r="D141" s="174" t="s">
        <v>54</v>
      </c>
      <c r="E141" s="170">
        <v>4</v>
      </c>
      <c r="F141" s="170">
        <v>38</v>
      </c>
      <c r="G141" s="172">
        <v>41.1</v>
      </c>
    </row>
    <row r="142" spans="1:13" ht="15" customHeight="1" thickBot="1" x14ac:dyDescent="0.25">
      <c r="D142" s="175" t="s">
        <v>55</v>
      </c>
      <c r="E142" s="171">
        <v>5</v>
      </c>
      <c r="F142" s="171">
        <v>54</v>
      </c>
      <c r="G142" s="173">
        <v>51.8</v>
      </c>
    </row>
    <row r="143" spans="1:13" ht="15" customHeight="1" x14ac:dyDescent="0.2"/>
    <row r="144" spans="1:13" ht="15" customHeight="1" x14ac:dyDescent="0.2">
      <c r="D144" s="127" t="s">
        <v>148</v>
      </c>
    </row>
    <row r="145" spans="1:7" ht="15" customHeight="1" x14ac:dyDescent="0.2"/>
    <row r="146" spans="1:7" x14ac:dyDescent="0.2">
      <c r="D146" s="176" t="s">
        <v>1</v>
      </c>
      <c r="E146" s="177" t="s">
        <v>2</v>
      </c>
    </row>
    <row r="147" spans="1:7" ht="15" customHeight="1" x14ac:dyDescent="0.2">
      <c r="D147" s="170">
        <v>-3.1</v>
      </c>
      <c r="E147" s="172">
        <v>-0.90549999999999997</v>
      </c>
    </row>
    <row r="148" spans="1:7" ht="15" customHeight="1" x14ac:dyDescent="0.2">
      <c r="D148" s="170">
        <v>-2.7</v>
      </c>
      <c r="E148" s="172">
        <v>-0.78869999999999996</v>
      </c>
    </row>
    <row r="149" spans="1:7" ht="15" customHeight="1" x14ac:dyDescent="0.2">
      <c r="D149" s="170">
        <v>1.6</v>
      </c>
      <c r="E149" s="172">
        <v>0.46739999999999998</v>
      </c>
    </row>
    <row r="150" spans="1:7" ht="15" customHeight="1" x14ac:dyDescent="0.2">
      <c r="D150" s="170">
        <v>2</v>
      </c>
      <c r="E150" s="172">
        <v>0.58420000000000005</v>
      </c>
    </row>
    <row r="151" spans="1:7" ht="15" customHeight="1" thickBot="1" x14ac:dyDescent="0.25">
      <c r="D151" s="171">
        <v>2.2000000000000002</v>
      </c>
      <c r="E151" s="173">
        <v>0.64259999999999995</v>
      </c>
    </row>
    <row r="152" spans="1:7" ht="15" customHeight="1" x14ac:dyDescent="0.2"/>
    <row r="153" spans="1:7" ht="15" customHeight="1" x14ac:dyDescent="0.2">
      <c r="D153" s="127" t="s">
        <v>149</v>
      </c>
    </row>
    <row r="154" spans="1:7" ht="15" customHeight="1" x14ac:dyDescent="0.2"/>
    <row r="155" spans="1:7" x14ac:dyDescent="0.2">
      <c r="D155" s="176"/>
      <c r="E155" s="176" t="s">
        <v>156</v>
      </c>
      <c r="F155" s="176" t="s">
        <v>157</v>
      </c>
      <c r="G155" s="177" t="s">
        <v>158</v>
      </c>
    </row>
    <row r="156" spans="1:7" ht="15" customHeight="1" x14ac:dyDescent="0.2">
      <c r="D156" s="168" t="s">
        <v>54</v>
      </c>
      <c r="E156" s="168">
        <v>0.12939999999999999</v>
      </c>
      <c r="F156" s="170">
        <v>-3.1</v>
      </c>
      <c r="G156" s="172">
        <v>-1.129</v>
      </c>
    </row>
    <row r="157" spans="1:7" ht="15" customHeight="1" x14ac:dyDescent="0.2">
      <c r="D157" s="168" t="s">
        <v>52</v>
      </c>
      <c r="E157" s="168">
        <v>0.31359999999999999</v>
      </c>
      <c r="F157" s="170">
        <v>-2.7</v>
      </c>
      <c r="G157" s="172">
        <v>-0.48570000000000002</v>
      </c>
    </row>
    <row r="158" spans="1:7" ht="15" customHeight="1" x14ac:dyDescent="0.2">
      <c r="D158" s="168" t="s">
        <v>53</v>
      </c>
      <c r="E158" s="168">
        <v>0.5</v>
      </c>
      <c r="F158" s="170">
        <v>1.6</v>
      </c>
      <c r="G158" s="172">
        <v>0</v>
      </c>
    </row>
    <row r="159" spans="1:7" ht="15" customHeight="1" x14ac:dyDescent="0.2">
      <c r="D159" s="168" t="s">
        <v>51</v>
      </c>
      <c r="E159" s="168">
        <v>0.68640000000000001</v>
      </c>
      <c r="F159" s="170">
        <v>2</v>
      </c>
      <c r="G159" s="172">
        <v>0.48570000000000002</v>
      </c>
    </row>
    <row r="160" spans="1:7" ht="15" customHeight="1" thickBot="1" x14ac:dyDescent="0.25">
      <c r="D160" s="169" t="s">
        <v>55</v>
      </c>
      <c r="E160" s="169">
        <v>0.87060000000000004</v>
      </c>
      <c r="F160" s="171">
        <v>2.2000000000000002</v>
      </c>
      <c r="G160" s="173">
        <v>1.129</v>
      </c>
    </row>
    <row r="161" spans="1:6" ht="15" customHeight="1" x14ac:dyDescent="0.2"/>
    <row r="162" spans="1:6" ht="15" customHeight="1" x14ac:dyDescent="0.2">
      <c r="D162" s="127" t="s">
        <v>141</v>
      </c>
    </row>
    <row r="163" spans="1:6" ht="15" customHeight="1" x14ac:dyDescent="0.2"/>
    <row r="164" spans="1:6" ht="15" customHeight="1" x14ac:dyDescent="0.2">
      <c r="D164" s="127" t="s">
        <v>150</v>
      </c>
    </row>
    <row r="165" spans="1:6" ht="15" customHeight="1" x14ac:dyDescent="0.2"/>
    <row r="166" spans="1:6" x14ac:dyDescent="0.2">
      <c r="D166" s="184"/>
      <c r="E166" s="184" t="s">
        <v>2</v>
      </c>
      <c r="F166" s="185" t="s">
        <v>1</v>
      </c>
    </row>
    <row r="167" spans="1:6" ht="15" customHeight="1" x14ac:dyDescent="0.2">
      <c r="D167" s="182" t="s">
        <v>51</v>
      </c>
      <c r="E167" s="120">
        <v>11</v>
      </c>
      <c r="F167" s="199">
        <v>1</v>
      </c>
    </row>
    <row r="168" spans="1:6" ht="15" customHeight="1" x14ac:dyDescent="0.2">
      <c r="D168" s="182" t="s">
        <v>52</v>
      </c>
      <c r="E168" s="120">
        <v>17</v>
      </c>
      <c r="F168" s="199">
        <v>2</v>
      </c>
    </row>
    <row r="169" spans="1:6" ht="15" customHeight="1" x14ac:dyDescent="0.2">
      <c r="D169" s="182" t="s">
        <v>53</v>
      </c>
      <c r="E169" s="120">
        <v>32</v>
      </c>
      <c r="F169" s="199">
        <v>3</v>
      </c>
    </row>
    <row r="170" spans="1:6" ht="15" customHeight="1" x14ac:dyDescent="0.2">
      <c r="D170" s="182" t="s">
        <v>54</v>
      </c>
      <c r="E170" s="120">
        <v>38</v>
      </c>
      <c r="F170" s="199">
        <v>4</v>
      </c>
    </row>
    <row r="171" spans="1:6" ht="15" customHeight="1" thickBot="1" x14ac:dyDescent="0.25">
      <c r="D171" s="183" t="s">
        <v>55</v>
      </c>
      <c r="E171" s="200">
        <v>54</v>
      </c>
      <c r="F171" s="201">
        <v>5</v>
      </c>
    </row>
  </sheetData>
  <pageMargins left="0.5" right="0.5" top="0.75" bottom="0.75" header="0.3" footer="0.3"/>
  <pageSetup orientation="portrait" r:id="rId1"/>
  <headerFooter>
    <oddFooter>&amp;L&amp;F&amp;CPage &amp;P of &amp;N&amp;RPrinted: &amp;D &amp;T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56" r:id="rId4" name="Drop Down 20">
              <controlPr defaultSize="0" autoFill="0" autoPict="0">
                <anchor moveWithCells="1">
                  <from>
                    <xdr:col>7</xdr:col>
                    <xdr:colOff>0</xdr:colOff>
                    <xdr:row>104</xdr:row>
                    <xdr:rowOff>0</xdr:rowOff>
                  </from>
                  <to>
                    <xdr:col>10</xdr:col>
                    <xdr:colOff>771525</xdr:colOff>
                    <xdr:row>105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9"/>
  <sheetViews>
    <sheetView topLeftCell="B3" workbookViewId="0">
      <pane xSplit="1" ySplit="2" topLeftCell="C5" activePane="bottomRight" state="frozen"/>
      <selection activeCell="B3" sqref="B3"/>
      <selection pane="topRight" activeCell="C3" sqref="C3"/>
      <selection pane="bottomLeft" activeCell="B5" sqref="B5"/>
      <selection pane="bottomRight" activeCell="I18" sqref="I18"/>
    </sheetView>
  </sheetViews>
  <sheetFormatPr defaultRowHeight="12.75" x14ac:dyDescent="0.2"/>
  <cols>
    <col min="1" max="1" width="0" hidden="1" customWidth="1"/>
    <col min="2" max="2" width="16.7109375" style="44" customWidth="1"/>
    <col min="3" max="4" width="16.7109375" style="45" customWidth="1"/>
  </cols>
  <sheetData>
    <row r="1" spans="1:4" hidden="1" x14ac:dyDescent="0.2">
      <c r="A1" t="s">
        <v>47</v>
      </c>
    </row>
    <row r="2" spans="1:4" hidden="1" x14ac:dyDescent="0.2">
      <c r="A2" t="s">
        <v>56</v>
      </c>
    </row>
    <row r="3" spans="1:4" s="46" customFormat="1" ht="24" customHeight="1" thickBot="1" x14ac:dyDescent="0.25">
      <c r="A3" s="46" t="s">
        <v>57</v>
      </c>
      <c r="B3" s="46" t="s">
        <v>11</v>
      </c>
      <c r="C3" s="46" t="s">
        <v>49</v>
      </c>
      <c r="D3" s="46" t="s">
        <v>50</v>
      </c>
    </row>
    <row r="4" spans="1:4" s="47" customFormat="1" ht="13.5" customHeight="1" thickTop="1" x14ac:dyDescent="0.2">
      <c r="B4" s="48" t="s">
        <v>48</v>
      </c>
      <c r="C4" s="49" t="s">
        <v>1</v>
      </c>
      <c r="D4" s="49" t="s">
        <v>2</v>
      </c>
    </row>
    <row r="5" spans="1:4" x14ac:dyDescent="0.2">
      <c r="B5" s="44" t="s">
        <v>51</v>
      </c>
      <c r="C5" s="45">
        <v>1</v>
      </c>
      <c r="D5" s="45">
        <v>11</v>
      </c>
    </row>
    <row r="6" spans="1:4" x14ac:dyDescent="0.2">
      <c r="B6" s="44" t="s">
        <v>52</v>
      </c>
      <c r="C6" s="45">
        <v>2</v>
      </c>
      <c r="D6" s="45">
        <v>17</v>
      </c>
    </row>
    <row r="7" spans="1:4" x14ac:dyDescent="0.2">
      <c r="B7" s="44" t="s">
        <v>53</v>
      </c>
      <c r="C7" s="45">
        <v>3</v>
      </c>
      <c r="D7" s="45">
        <v>32</v>
      </c>
    </row>
    <row r="8" spans="1:4" x14ac:dyDescent="0.2">
      <c r="B8" s="44" t="s">
        <v>54</v>
      </c>
      <c r="C8" s="45">
        <v>4</v>
      </c>
      <c r="D8" s="45">
        <v>38</v>
      </c>
    </row>
    <row r="9" spans="1:4" x14ac:dyDescent="0.2">
      <c r="B9" s="44" t="s">
        <v>55</v>
      </c>
      <c r="C9" s="45">
        <v>5</v>
      </c>
      <c r="D9" s="45">
        <v>54</v>
      </c>
    </row>
  </sheetData>
  <phoneticPr fontId="0" type="noConversion"/>
  <pageMargins left="0.75" right="0.75" top="1" bottom="1" header="0.5" footer="0.5"/>
  <headerFooter alignWithMargins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sqref="A1:XFD1048576"/>
    </sheetView>
  </sheetViews>
  <sheetFormatPr defaultRowHeight="12.75" x14ac:dyDescent="0.2"/>
  <cols>
    <col min="1" max="1" width="4" customWidth="1"/>
    <col min="2" max="2" width="12.42578125" customWidth="1"/>
    <col min="7" max="7" width="13" customWidth="1"/>
    <col min="8" max="8" width="10.7109375" customWidth="1"/>
    <col min="9" max="9" width="11.5703125" customWidth="1"/>
    <col min="10" max="10" width="10" customWidth="1"/>
    <col min="11" max="11" width="9.85546875" customWidth="1"/>
    <col min="12" max="12" width="10" customWidth="1"/>
    <col min="13" max="13" width="11.28515625" customWidth="1"/>
    <col min="14" max="14" width="9.28515625" bestFit="1" customWidth="1"/>
    <col min="15" max="15" width="9.5703125" bestFit="1" customWidth="1"/>
  </cols>
  <sheetData>
    <row r="1" spans="1:12" ht="15" x14ac:dyDescent="0.25">
      <c r="A1" s="34" t="s">
        <v>0</v>
      </c>
      <c r="B1" s="35"/>
      <c r="C1" s="36" t="s">
        <v>1</v>
      </c>
      <c r="D1" s="36" t="s">
        <v>2</v>
      </c>
      <c r="E1" s="33"/>
      <c r="G1" s="1" t="s">
        <v>3</v>
      </c>
      <c r="J1" s="190" t="s">
        <v>160</v>
      </c>
    </row>
    <row r="2" spans="1:12" x14ac:dyDescent="0.2">
      <c r="A2" s="2"/>
      <c r="B2" s="3"/>
      <c r="C2" s="38">
        <v>1</v>
      </c>
      <c r="D2" s="39">
        <v>11</v>
      </c>
      <c r="E2" s="4"/>
    </row>
    <row r="3" spans="1:12" x14ac:dyDescent="0.2">
      <c r="A3" s="2"/>
      <c r="B3" s="3"/>
      <c r="C3" s="40">
        <v>2</v>
      </c>
      <c r="D3" s="41">
        <v>17</v>
      </c>
      <c r="E3" s="4"/>
      <c r="G3" t="s">
        <v>4</v>
      </c>
    </row>
    <row r="4" spans="1:12" ht="13.5" thickBot="1" x14ac:dyDescent="0.25">
      <c r="A4" s="2"/>
      <c r="B4" s="3"/>
      <c r="C4" s="40">
        <v>3</v>
      </c>
      <c r="D4" s="41">
        <v>32</v>
      </c>
      <c r="E4" s="4"/>
    </row>
    <row r="5" spans="1:12" x14ac:dyDescent="0.2">
      <c r="A5" s="2"/>
      <c r="B5" s="3"/>
      <c r="C5" s="40">
        <v>4</v>
      </c>
      <c r="D5" s="41">
        <v>38</v>
      </c>
      <c r="E5" s="4"/>
      <c r="G5" s="28" t="s">
        <v>5</v>
      </c>
      <c r="H5" s="28"/>
    </row>
    <row r="6" spans="1:12" x14ac:dyDescent="0.2">
      <c r="A6" s="2"/>
      <c r="B6" s="3"/>
      <c r="C6" s="42">
        <v>5</v>
      </c>
      <c r="D6" s="43">
        <v>54</v>
      </c>
      <c r="E6" s="4"/>
      <c r="G6" s="25" t="s">
        <v>6</v>
      </c>
      <c r="H6" s="32">
        <v>0.98786534541660931</v>
      </c>
    </row>
    <row r="7" spans="1:12" x14ac:dyDescent="0.2">
      <c r="A7" s="2"/>
      <c r="B7" s="3"/>
      <c r="C7" s="3"/>
      <c r="D7" s="3"/>
      <c r="E7" s="4"/>
      <c r="G7" s="25" t="s">
        <v>7</v>
      </c>
      <c r="H7" s="32">
        <v>0.97587794067507672</v>
      </c>
    </row>
    <row r="8" spans="1:12" x14ac:dyDescent="0.2">
      <c r="A8" s="2"/>
      <c r="B8" s="3"/>
      <c r="C8" s="3"/>
      <c r="D8" s="3"/>
      <c r="E8" s="4"/>
      <c r="G8" s="25" t="s">
        <v>63</v>
      </c>
      <c r="H8" s="32">
        <v>0.96783725423343558</v>
      </c>
    </row>
    <row r="9" spans="1:12" x14ac:dyDescent="0.2">
      <c r="A9" s="2"/>
      <c r="B9" s="3"/>
      <c r="C9" s="3"/>
      <c r="D9" s="3"/>
      <c r="E9" s="4"/>
      <c r="G9" s="25" t="s">
        <v>9</v>
      </c>
      <c r="H9" s="32">
        <v>3.0713731999438543</v>
      </c>
    </row>
    <row r="10" spans="1:12" ht="13.5" thickBot="1" x14ac:dyDescent="0.25">
      <c r="A10" s="37" t="s">
        <v>10</v>
      </c>
      <c r="B10" s="3"/>
      <c r="C10" s="3"/>
      <c r="D10" s="3"/>
      <c r="E10" s="4"/>
      <c r="G10" s="26" t="s">
        <v>11</v>
      </c>
      <c r="H10" s="26">
        <v>5</v>
      </c>
    </row>
    <row r="11" spans="1:12" x14ac:dyDescent="0.2">
      <c r="A11" s="2"/>
      <c r="B11" s="3"/>
      <c r="C11" s="3"/>
      <c r="D11" s="3"/>
      <c r="E11" s="4"/>
    </row>
    <row r="12" spans="1:12" ht="13.5" thickBot="1" x14ac:dyDescent="0.25">
      <c r="A12" s="21"/>
      <c r="B12" s="22"/>
      <c r="C12" s="23" t="s">
        <v>12</v>
      </c>
      <c r="D12" s="23" t="s">
        <v>13</v>
      </c>
      <c r="E12" s="24" t="s">
        <v>14</v>
      </c>
      <c r="G12" t="s">
        <v>15</v>
      </c>
    </row>
    <row r="13" spans="1:12" ht="13.5" thickTop="1" x14ac:dyDescent="0.2">
      <c r="A13" s="15" t="s">
        <v>16</v>
      </c>
      <c r="B13" s="16"/>
      <c r="C13" s="16"/>
      <c r="D13" s="16"/>
      <c r="E13" s="17"/>
      <c r="G13" s="27"/>
      <c r="H13" s="27" t="s">
        <v>17</v>
      </c>
      <c r="I13" s="27" t="s">
        <v>18</v>
      </c>
      <c r="J13" s="27" t="s">
        <v>19</v>
      </c>
      <c r="K13" s="27" t="s">
        <v>20</v>
      </c>
      <c r="L13" s="27" t="s">
        <v>64</v>
      </c>
    </row>
    <row r="14" spans="1:12" ht="14.25" x14ac:dyDescent="0.2">
      <c r="A14" s="2"/>
      <c r="B14" s="18" t="s">
        <v>59</v>
      </c>
      <c r="C14" s="3">
        <v>0.97599999999999998</v>
      </c>
      <c r="D14" s="3">
        <v>0.97599999999999998</v>
      </c>
      <c r="E14" s="4">
        <v>0.97599999999999998</v>
      </c>
      <c r="G14" s="25" t="s">
        <v>22</v>
      </c>
      <c r="H14" s="25">
        <v>1</v>
      </c>
      <c r="I14" s="30">
        <v>1144.9000000000001</v>
      </c>
      <c r="J14" s="30">
        <v>1144.9000000000001</v>
      </c>
      <c r="K14" s="30">
        <v>121.36749116607751</v>
      </c>
      <c r="L14" s="30">
        <v>1.6017063699160139E-3</v>
      </c>
    </row>
    <row r="15" spans="1:12" ht="14.25" x14ac:dyDescent="0.2">
      <c r="A15" s="2"/>
      <c r="B15" s="18" t="s">
        <v>60</v>
      </c>
      <c r="C15" s="3">
        <v>0.96799999999999997</v>
      </c>
      <c r="D15" s="3">
        <v>0.96799999999999997</v>
      </c>
      <c r="E15" s="4">
        <v>0.96799999999999997</v>
      </c>
      <c r="G15" s="25" t="s">
        <v>23</v>
      </c>
      <c r="H15" s="25">
        <v>3</v>
      </c>
      <c r="I15" s="30">
        <v>28.300000000000054</v>
      </c>
      <c r="J15" s="30">
        <v>9.4333333333333513</v>
      </c>
      <c r="K15" s="30"/>
      <c r="L15" s="30"/>
    </row>
    <row r="16" spans="1:12" ht="15" thickBot="1" x14ac:dyDescent="0.25">
      <c r="A16" s="2"/>
      <c r="B16" s="18" t="s">
        <v>61</v>
      </c>
      <c r="C16" s="3">
        <v>0.97599999999999998</v>
      </c>
      <c r="D16" s="3"/>
      <c r="E16" s="4"/>
      <c r="G16" s="26" t="s">
        <v>24</v>
      </c>
      <c r="H16" s="26">
        <v>4</v>
      </c>
      <c r="I16" s="31">
        <v>1173.2</v>
      </c>
      <c r="J16" s="31"/>
      <c r="K16" s="31"/>
      <c r="L16" s="31"/>
    </row>
    <row r="17" spans="1:15" ht="15" thickBot="1" x14ac:dyDescent="0.25">
      <c r="A17" s="2"/>
      <c r="B17" s="18" t="s">
        <v>62</v>
      </c>
      <c r="C17" s="3">
        <v>0.96799999999999997</v>
      </c>
      <c r="D17" s="3"/>
      <c r="E17" s="4"/>
    </row>
    <row r="18" spans="1:15" x14ac:dyDescent="0.2">
      <c r="A18" s="2"/>
      <c r="B18" s="18" t="s">
        <v>58</v>
      </c>
      <c r="C18" s="3">
        <v>0.98799999999999999</v>
      </c>
      <c r="D18" s="3">
        <v>0.98799999999999999</v>
      </c>
      <c r="E18" s="4">
        <v>0.98799999999999999</v>
      </c>
      <c r="G18" s="27"/>
      <c r="H18" s="27" t="s">
        <v>25</v>
      </c>
      <c r="I18" s="27" t="s">
        <v>9</v>
      </c>
      <c r="J18" s="27" t="s">
        <v>27</v>
      </c>
      <c r="K18" s="27" t="s">
        <v>28</v>
      </c>
      <c r="L18" s="27" t="s">
        <v>29</v>
      </c>
      <c r="M18" s="27" t="s">
        <v>30</v>
      </c>
      <c r="N18" s="27" t="s">
        <v>65</v>
      </c>
      <c r="O18" s="27" t="s">
        <v>66</v>
      </c>
    </row>
    <row r="19" spans="1:15" x14ac:dyDescent="0.2">
      <c r="A19" s="2"/>
      <c r="B19" s="18" t="s">
        <v>33</v>
      </c>
      <c r="C19" s="5">
        <v>121.37</v>
      </c>
      <c r="D19" s="5">
        <v>121.37</v>
      </c>
      <c r="E19" s="6">
        <v>121.37</v>
      </c>
      <c r="G19" s="25" t="s">
        <v>34</v>
      </c>
      <c r="H19" s="30">
        <v>-1.6999999999999815</v>
      </c>
      <c r="I19" s="30">
        <v>3.2212833881337866</v>
      </c>
      <c r="J19" s="30">
        <v>-0.52773997042987797</v>
      </c>
      <c r="K19" s="30">
        <v>0.63422244580378817</v>
      </c>
      <c r="L19" s="30">
        <v>-11.951561415559842</v>
      </c>
      <c r="M19" s="30">
        <v>8.5515614155598794</v>
      </c>
      <c r="N19" s="30">
        <v>-11.951561415559842</v>
      </c>
      <c r="O19" s="30">
        <v>8.5515614155598794</v>
      </c>
    </row>
    <row r="20" spans="1:15" ht="13.5" thickBot="1" x14ac:dyDescent="0.25">
      <c r="A20" s="2"/>
      <c r="B20" s="18" t="s">
        <v>35</v>
      </c>
      <c r="C20" s="5">
        <v>1144.9000000000001</v>
      </c>
      <c r="D20" s="5">
        <v>1144.9000000000001</v>
      </c>
      <c r="E20" s="6">
        <v>1144.9000000000001</v>
      </c>
      <c r="G20" s="26" t="s">
        <v>36</v>
      </c>
      <c r="H20" s="31">
        <v>10.7</v>
      </c>
      <c r="I20" s="31">
        <v>0.9712534856222319</v>
      </c>
      <c r="J20" s="31">
        <v>11.016691480025997</v>
      </c>
      <c r="K20" s="31">
        <v>1.6017063699160174E-3</v>
      </c>
      <c r="L20" s="31">
        <v>7.6090379335730187</v>
      </c>
      <c r="M20" s="31">
        <v>13.790962066426969</v>
      </c>
      <c r="N20" s="31">
        <v>7.6090379335730187</v>
      </c>
      <c r="O20" s="31">
        <v>13.790962066426969</v>
      </c>
    </row>
    <row r="21" spans="1:15" x14ac:dyDescent="0.2">
      <c r="A21" s="2"/>
      <c r="B21" s="18" t="s">
        <v>37</v>
      </c>
      <c r="C21" s="5">
        <v>28.3</v>
      </c>
      <c r="D21" s="5">
        <v>28.3</v>
      </c>
      <c r="E21" s="6">
        <v>28.3</v>
      </c>
    </row>
    <row r="22" spans="1:15" x14ac:dyDescent="0.2">
      <c r="A22" s="2"/>
      <c r="B22" s="18" t="s">
        <v>38</v>
      </c>
      <c r="C22" s="5">
        <v>1173.2</v>
      </c>
      <c r="D22" s="5">
        <v>1173.2</v>
      </c>
      <c r="E22" s="6">
        <v>1173.2</v>
      </c>
    </row>
    <row r="23" spans="1:15" x14ac:dyDescent="0.2">
      <c r="A23" s="7"/>
      <c r="B23" s="19" t="s">
        <v>39</v>
      </c>
      <c r="C23" s="8">
        <v>4</v>
      </c>
      <c r="D23" s="8">
        <v>4</v>
      </c>
      <c r="E23" s="9">
        <v>4</v>
      </c>
    </row>
    <row r="24" spans="1:15" x14ac:dyDescent="0.2">
      <c r="A24" s="12" t="s">
        <v>40</v>
      </c>
      <c r="B24" s="13"/>
      <c r="C24" s="13"/>
      <c r="D24" s="13"/>
      <c r="E24" s="14"/>
      <c r="G24" t="s">
        <v>41</v>
      </c>
    </row>
    <row r="25" spans="1:15" ht="15" thickBot="1" x14ac:dyDescent="0.25">
      <c r="A25" s="2"/>
      <c r="B25" s="18" t="s">
        <v>59</v>
      </c>
      <c r="C25" s="3">
        <v>0.995</v>
      </c>
      <c r="D25" s="3">
        <v>0.995</v>
      </c>
      <c r="E25" s="51">
        <v>0.995</v>
      </c>
    </row>
    <row r="26" spans="1:15" ht="14.25" x14ac:dyDescent="0.2">
      <c r="A26" s="2"/>
      <c r="B26" s="18" t="s">
        <v>60</v>
      </c>
      <c r="C26" s="3">
        <v>0.99299999999999999</v>
      </c>
      <c r="D26" s="3">
        <v>0.995</v>
      </c>
      <c r="E26" s="20">
        <v>0.745</v>
      </c>
      <c r="G26" s="27" t="s">
        <v>42</v>
      </c>
      <c r="H26" s="27" t="s">
        <v>43</v>
      </c>
      <c r="I26" s="27" t="s">
        <v>44</v>
      </c>
      <c r="J26" s="27" t="s">
        <v>67</v>
      </c>
    </row>
    <row r="27" spans="1:15" ht="14.25" x14ac:dyDescent="0.2">
      <c r="A27" s="2"/>
      <c r="B27" s="18" t="s">
        <v>61</v>
      </c>
      <c r="C27" s="3">
        <v>0.97399999999999998</v>
      </c>
      <c r="D27" s="3"/>
      <c r="E27" s="4"/>
      <c r="G27" s="25">
        <v>1</v>
      </c>
      <c r="H27" s="25">
        <v>9.0000000000000124</v>
      </c>
      <c r="I27" s="25">
        <v>1.9999999999999876</v>
      </c>
      <c r="J27" s="30">
        <v>0.75191158039690764</v>
      </c>
    </row>
    <row r="28" spans="1:15" ht="14.25" x14ac:dyDescent="0.2">
      <c r="A28" s="2"/>
      <c r="B28" s="18" t="s">
        <v>62</v>
      </c>
      <c r="C28" s="3">
        <v>0.97399999999999998</v>
      </c>
      <c r="D28" s="3"/>
      <c r="E28" s="4"/>
      <c r="G28" s="25">
        <v>2</v>
      </c>
      <c r="H28" s="25">
        <v>19.7</v>
      </c>
      <c r="I28" s="25">
        <v>-2.7000000000000064</v>
      </c>
      <c r="J28" s="30">
        <v>-1.015080633535834</v>
      </c>
    </row>
    <row r="29" spans="1:15" x14ac:dyDescent="0.2">
      <c r="A29" s="2"/>
      <c r="B29" s="18" t="s">
        <v>58</v>
      </c>
      <c r="C29" s="3">
        <v>0.997</v>
      </c>
      <c r="D29" s="3">
        <v>0.997</v>
      </c>
      <c r="E29" s="51">
        <v>0.997</v>
      </c>
      <c r="G29" s="25">
        <v>3</v>
      </c>
      <c r="H29" s="25">
        <v>30.4</v>
      </c>
      <c r="I29" s="25">
        <v>1.6</v>
      </c>
      <c r="J29" s="30">
        <v>0.60152926431752995</v>
      </c>
    </row>
    <row r="30" spans="1:15" x14ac:dyDescent="0.2">
      <c r="A30" s="2"/>
      <c r="B30" s="18" t="s">
        <v>33</v>
      </c>
      <c r="C30" s="10">
        <v>745.37</v>
      </c>
      <c r="D30" s="10">
        <v>745.37</v>
      </c>
      <c r="E30" s="52">
        <v>745.37</v>
      </c>
      <c r="G30" s="25">
        <v>4</v>
      </c>
      <c r="H30" s="25">
        <v>41.1</v>
      </c>
      <c r="I30" s="25">
        <v>-3.0999999999999943</v>
      </c>
      <c r="J30" s="30">
        <v>-1.165462949615212</v>
      </c>
    </row>
    <row r="31" spans="1:15" ht="13.5" thickBot="1" x14ac:dyDescent="0.25">
      <c r="A31" s="2"/>
      <c r="B31" s="18" t="s">
        <v>35</v>
      </c>
      <c r="C31" s="10">
        <v>5763.07</v>
      </c>
      <c r="D31" s="10">
        <v>5763.07</v>
      </c>
      <c r="E31" s="11">
        <v>5763.07</v>
      </c>
      <c r="G31" s="26">
        <v>5</v>
      </c>
      <c r="H31" s="26">
        <v>51.8</v>
      </c>
      <c r="I31" s="26">
        <v>2.2000000000000099</v>
      </c>
      <c r="J31" s="31">
        <v>0.82710273843660731</v>
      </c>
    </row>
    <row r="32" spans="1:15" x14ac:dyDescent="0.2">
      <c r="A32" s="2"/>
      <c r="B32" s="18" t="s">
        <v>37</v>
      </c>
      <c r="C32" s="10">
        <v>30.93</v>
      </c>
      <c r="D32" s="10">
        <v>30.93</v>
      </c>
      <c r="E32" s="11">
        <v>30.93</v>
      </c>
    </row>
    <row r="33" spans="1:12" x14ac:dyDescent="0.2">
      <c r="A33" s="2"/>
      <c r="B33" s="18" t="s">
        <v>38</v>
      </c>
      <c r="C33" s="10">
        <v>5794</v>
      </c>
      <c r="D33" s="10">
        <v>5794</v>
      </c>
      <c r="E33" s="11">
        <v>5794</v>
      </c>
    </row>
    <row r="34" spans="1:12" x14ac:dyDescent="0.2">
      <c r="A34" s="7"/>
      <c r="B34" s="19" t="s">
        <v>39</v>
      </c>
      <c r="C34" s="8">
        <v>5</v>
      </c>
      <c r="D34" s="8">
        <v>5</v>
      </c>
      <c r="E34" s="53">
        <v>5</v>
      </c>
    </row>
    <row r="36" spans="1:12" x14ac:dyDescent="0.2">
      <c r="G36" s="1" t="s">
        <v>46</v>
      </c>
    </row>
    <row r="38" spans="1:12" x14ac:dyDescent="0.2">
      <c r="G38" t="s">
        <v>4</v>
      </c>
    </row>
    <row r="39" spans="1:12" ht="13.5" thickBot="1" x14ac:dyDescent="0.25"/>
    <row r="40" spans="1:12" x14ac:dyDescent="0.2">
      <c r="G40" s="28" t="s">
        <v>5</v>
      </c>
      <c r="H40" s="28"/>
    </row>
    <row r="41" spans="1:12" x14ac:dyDescent="0.2">
      <c r="G41" s="25" t="s">
        <v>6</v>
      </c>
      <c r="H41" s="32">
        <v>0.99732752379850065</v>
      </c>
    </row>
    <row r="42" spans="1:12" x14ac:dyDescent="0.2">
      <c r="G42" s="25" t="s">
        <v>7</v>
      </c>
      <c r="H42" s="32">
        <v>0.99466218972604892</v>
      </c>
    </row>
    <row r="43" spans="1:12" x14ac:dyDescent="0.2">
      <c r="G43" s="25" t="s">
        <v>63</v>
      </c>
      <c r="H43" s="125">
        <v>0.74466218972604892</v>
      </c>
    </row>
    <row r="44" spans="1:12" x14ac:dyDescent="0.2">
      <c r="G44" s="25" t="s">
        <v>9</v>
      </c>
      <c r="H44" s="32">
        <v>2.7806147129399608</v>
      </c>
    </row>
    <row r="45" spans="1:12" ht="13.5" thickBot="1" x14ac:dyDescent="0.25">
      <c r="G45" s="26" t="s">
        <v>11</v>
      </c>
      <c r="H45" s="26">
        <v>5</v>
      </c>
    </row>
    <row r="47" spans="1:12" ht="13.5" thickBot="1" x14ac:dyDescent="0.25">
      <c r="G47" t="s">
        <v>15</v>
      </c>
    </row>
    <row r="48" spans="1:12" x14ac:dyDescent="0.2">
      <c r="G48" s="27"/>
      <c r="H48" s="27" t="s">
        <v>17</v>
      </c>
      <c r="I48" s="27" t="s">
        <v>18</v>
      </c>
      <c r="J48" s="27" t="s">
        <v>19</v>
      </c>
      <c r="K48" s="27" t="s">
        <v>20</v>
      </c>
      <c r="L48" s="27" t="s">
        <v>64</v>
      </c>
    </row>
    <row r="49" spans="7:15" x14ac:dyDescent="0.2">
      <c r="G49" s="25" t="s">
        <v>22</v>
      </c>
      <c r="H49" s="25">
        <v>1</v>
      </c>
      <c r="I49" s="56">
        <v>5763.0727272727272</v>
      </c>
      <c r="J49" s="56">
        <v>5763.0727272727272</v>
      </c>
      <c r="K49" s="56">
        <v>745.37095825984738</v>
      </c>
      <c r="L49" s="54">
        <v>1.0784957913425561E-4</v>
      </c>
    </row>
    <row r="50" spans="7:15" x14ac:dyDescent="0.2">
      <c r="G50" s="25" t="s">
        <v>23</v>
      </c>
      <c r="H50" s="25">
        <v>4</v>
      </c>
      <c r="I50" s="56">
        <v>30.927272727272719</v>
      </c>
      <c r="J50" s="56">
        <v>7.7318181818181797</v>
      </c>
      <c r="K50" s="56"/>
      <c r="L50" s="25"/>
    </row>
    <row r="51" spans="7:15" ht="13.5" thickBot="1" x14ac:dyDescent="0.25">
      <c r="G51" s="26" t="s">
        <v>24</v>
      </c>
      <c r="H51" s="26">
        <v>5</v>
      </c>
      <c r="I51" s="57">
        <v>5794</v>
      </c>
      <c r="J51" s="57"/>
      <c r="K51" s="57"/>
      <c r="L51" s="26"/>
    </row>
    <row r="52" spans="7:15" ht="13.5" thickBot="1" x14ac:dyDescent="0.25"/>
    <row r="53" spans="7:15" x14ac:dyDescent="0.2">
      <c r="G53" s="27"/>
      <c r="H53" s="27" t="s">
        <v>25</v>
      </c>
      <c r="I53" s="27" t="s">
        <v>9</v>
      </c>
      <c r="J53" s="27" t="s">
        <v>27</v>
      </c>
      <c r="K53" s="27" t="s">
        <v>28</v>
      </c>
      <c r="L53" s="27" t="s">
        <v>29</v>
      </c>
      <c r="M53" s="27" t="s">
        <v>30</v>
      </c>
      <c r="N53" s="27" t="s">
        <v>65</v>
      </c>
      <c r="O53" s="27" t="s">
        <v>66</v>
      </c>
    </row>
    <row r="54" spans="7:15" x14ac:dyDescent="0.2">
      <c r="G54" s="25" t="s">
        <v>34</v>
      </c>
      <c r="H54" s="25">
        <v>0</v>
      </c>
      <c r="I54" s="25" t="e">
        <v>#N/A</v>
      </c>
      <c r="J54" s="25" t="e">
        <v>#N/A</v>
      </c>
      <c r="K54" s="25" t="e">
        <v>#N/A</v>
      </c>
      <c r="L54" s="25" t="e">
        <v>#N/A</v>
      </c>
      <c r="M54" s="25" t="e">
        <v>#N/A</v>
      </c>
      <c r="N54" s="25" t="e">
        <v>#N/A</v>
      </c>
      <c r="O54" s="25" t="e">
        <v>#N/A</v>
      </c>
    </row>
    <row r="55" spans="7:15" ht="13.5" thickBot="1" x14ac:dyDescent="0.25">
      <c r="G55" s="26" t="s">
        <v>36</v>
      </c>
      <c r="H55" s="31">
        <v>10.236363636363635</v>
      </c>
      <c r="I55" s="31">
        <v>0.37493801140547778</v>
      </c>
      <c r="J55" s="31">
        <v>27.301482711747489</v>
      </c>
      <c r="K55" s="55">
        <v>1.0703649985525774E-5</v>
      </c>
      <c r="L55" s="31">
        <v>9.1953688299020389</v>
      </c>
      <c r="M55" s="31">
        <v>11.27735844282523</v>
      </c>
      <c r="N55" s="31">
        <v>9.1953688299020389</v>
      </c>
      <c r="O55" s="31">
        <v>11.27735844282523</v>
      </c>
    </row>
    <row r="59" spans="7:15" x14ac:dyDescent="0.2">
      <c r="G59" t="s">
        <v>41</v>
      </c>
    </row>
    <row r="60" spans="7:15" ht="13.5" thickBot="1" x14ac:dyDescent="0.25"/>
    <row r="61" spans="7:15" x14ac:dyDescent="0.2">
      <c r="G61" s="27" t="s">
        <v>42</v>
      </c>
      <c r="H61" s="27" t="s">
        <v>43</v>
      </c>
      <c r="I61" s="27" t="s">
        <v>44</v>
      </c>
      <c r="J61" s="27" t="s">
        <v>67</v>
      </c>
    </row>
    <row r="62" spans="7:15" x14ac:dyDescent="0.2">
      <c r="G62" s="25">
        <v>1</v>
      </c>
      <c r="H62" s="30">
        <v>10.236363636363635</v>
      </c>
      <c r="I62" s="30">
        <v>0.76363636363636545</v>
      </c>
      <c r="J62" s="30">
        <v>0.30704412431455957</v>
      </c>
    </row>
    <row r="63" spans="7:15" x14ac:dyDescent="0.2">
      <c r="G63" s="25">
        <v>2</v>
      </c>
      <c r="H63" s="30">
        <v>20.472727272727269</v>
      </c>
      <c r="I63" s="30">
        <v>-3.4727272727272691</v>
      </c>
      <c r="J63" s="30">
        <v>-1.396319708192397</v>
      </c>
    </row>
    <row r="64" spans="7:15" x14ac:dyDescent="0.2">
      <c r="G64" s="25">
        <v>3</v>
      </c>
      <c r="H64" s="30">
        <v>30.709090909090904</v>
      </c>
      <c r="I64" s="30">
        <v>1.2909090909090963</v>
      </c>
      <c r="J64" s="30">
        <v>0.51905078157937545</v>
      </c>
    </row>
    <row r="65" spans="7:12" x14ac:dyDescent="0.2">
      <c r="G65" s="25">
        <v>4</v>
      </c>
      <c r="H65" s="30">
        <v>40.945454545454538</v>
      </c>
      <c r="I65" s="30">
        <v>-2.9454545454545382</v>
      </c>
      <c r="J65" s="30">
        <v>-1.1843130509275812</v>
      </c>
    </row>
    <row r="66" spans="7:12" ht="13.5" thickBot="1" x14ac:dyDescent="0.25">
      <c r="G66" s="26">
        <v>5</v>
      </c>
      <c r="H66" s="31">
        <v>51.181818181818173</v>
      </c>
      <c r="I66" s="31">
        <v>2.8181818181818272</v>
      </c>
      <c r="J66" s="31">
        <v>1.1331390302084945</v>
      </c>
    </row>
    <row r="69" spans="7:12" x14ac:dyDescent="0.2">
      <c r="G69" s="50" t="s">
        <v>68</v>
      </c>
    </row>
    <row r="70" spans="7:12" x14ac:dyDescent="0.2">
      <c r="G70" t="s">
        <v>4</v>
      </c>
    </row>
    <row r="71" spans="7:12" ht="13.5" thickBot="1" x14ac:dyDescent="0.25"/>
    <row r="72" spans="7:12" x14ac:dyDescent="0.2">
      <c r="G72" s="28" t="s">
        <v>5</v>
      </c>
      <c r="H72" s="28"/>
    </row>
    <row r="73" spans="7:12" x14ac:dyDescent="0.2">
      <c r="G73" s="25" t="s">
        <v>6</v>
      </c>
      <c r="H73" s="30">
        <v>0.98673123661126916</v>
      </c>
    </row>
    <row r="74" spans="7:12" x14ac:dyDescent="0.2">
      <c r="G74" s="25" t="s">
        <v>7</v>
      </c>
      <c r="H74" s="30">
        <v>0.97363853330440442</v>
      </c>
    </row>
    <row r="75" spans="7:12" x14ac:dyDescent="0.2">
      <c r="G75" s="25" t="s">
        <v>8</v>
      </c>
      <c r="H75" s="30">
        <v>0.72363853330440442</v>
      </c>
    </row>
    <row r="76" spans="7:12" x14ac:dyDescent="0.2">
      <c r="G76" s="25" t="s">
        <v>9</v>
      </c>
      <c r="H76" s="30">
        <v>2.7806147129399612</v>
      </c>
    </row>
    <row r="77" spans="7:12" ht="13.5" thickBot="1" x14ac:dyDescent="0.25">
      <c r="G77" s="26" t="s">
        <v>11</v>
      </c>
      <c r="H77" s="26">
        <v>5</v>
      </c>
    </row>
    <row r="79" spans="7:12" ht="13.5" thickBot="1" x14ac:dyDescent="0.25">
      <c r="G79" t="s">
        <v>15</v>
      </c>
    </row>
    <row r="80" spans="7:12" x14ac:dyDescent="0.2">
      <c r="G80" s="27"/>
      <c r="H80" s="27" t="s">
        <v>17</v>
      </c>
      <c r="I80" s="27" t="s">
        <v>18</v>
      </c>
      <c r="J80" s="27" t="s">
        <v>19</v>
      </c>
      <c r="K80" s="27" t="s">
        <v>20</v>
      </c>
      <c r="L80" s="27" t="s">
        <v>21</v>
      </c>
    </row>
    <row r="81" spans="7:15" x14ac:dyDescent="0.2">
      <c r="G81" s="25" t="s">
        <v>22</v>
      </c>
      <c r="H81" s="25">
        <v>1</v>
      </c>
      <c r="I81" s="30">
        <v>1142.2727272727273</v>
      </c>
      <c r="J81" s="30">
        <v>1142.2727272727273</v>
      </c>
      <c r="K81" s="30">
        <v>147.73662551440327</v>
      </c>
      <c r="L81" s="30">
        <v>1.1988248229208348E-3</v>
      </c>
    </row>
    <row r="82" spans="7:15" x14ac:dyDescent="0.2">
      <c r="G82" s="25" t="s">
        <v>23</v>
      </c>
      <c r="H82" s="25">
        <v>4</v>
      </c>
      <c r="I82" s="30">
        <v>30.927272727272733</v>
      </c>
      <c r="J82" s="30">
        <v>7.7318181818181833</v>
      </c>
      <c r="K82" s="30"/>
      <c r="L82" s="30"/>
    </row>
    <row r="83" spans="7:15" ht="13.5" thickBot="1" x14ac:dyDescent="0.25">
      <c r="G83" s="26" t="s">
        <v>24</v>
      </c>
      <c r="H83" s="26">
        <v>5</v>
      </c>
      <c r="I83" s="31">
        <v>1173.2</v>
      </c>
      <c r="J83" s="31"/>
      <c r="K83" s="31"/>
      <c r="L83" s="31"/>
    </row>
    <row r="84" spans="7:15" ht="13.5" thickBot="1" x14ac:dyDescent="0.25"/>
    <row r="85" spans="7:15" x14ac:dyDescent="0.2">
      <c r="G85" s="27"/>
      <c r="H85" s="27" t="s">
        <v>25</v>
      </c>
      <c r="I85" s="27" t="s">
        <v>26</v>
      </c>
      <c r="J85" s="27" t="s">
        <v>27</v>
      </c>
      <c r="K85" s="27" t="s">
        <v>28</v>
      </c>
      <c r="L85" s="27" t="s">
        <v>29</v>
      </c>
      <c r="M85" s="27" t="s">
        <v>30</v>
      </c>
      <c r="N85" s="27" t="s">
        <v>31</v>
      </c>
      <c r="O85" s="27" t="s">
        <v>32</v>
      </c>
    </row>
    <row r="86" spans="7:15" x14ac:dyDescent="0.2">
      <c r="G86" s="25" t="s">
        <v>34</v>
      </c>
      <c r="H86" s="25">
        <v>0</v>
      </c>
      <c r="I86" s="25" t="e">
        <v>#N/A</v>
      </c>
      <c r="J86" s="25" t="e">
        <v>#N/A</v>
      </c>
      <c r="K86" s="25" t="e">
        <v>#N/A</v>
      </c>
      <c r="L86" s="25" t="e">
        <v>#N/A</v>
      </c>
      <c r="M86" s="25" t="e">
        <v>#N/A</v>
      </c>
      <c r="N86" s="25" t="e">
        <v>#N/A</v>
      </c>
      <c r="O86" s="25" t="e">
        <v>#N/A</v>
      </c>
    </row>
    <row r="87" spans="7:15" ht="13.5" thickBot="1" x14ac:dyDescent="0.25">
      <c r="G87" s="26" t="s">
        <v>36</v>
      </c>
      <c r="H87" s="31">
        <v>10.236363636363636</v>
      </c>
      <c r="I87" s="31">
        <v>0.37493801140547789</v>
      </c>
      <c r="J87" s="31">
        <v>27.301482711747486</v>
      </c>
      <c r="K87" s="29">
        <v>1.0703649985525774E-5</v>
      </c>
      <c r="L87" s="31">
        <v>9.195366673691094</v>
      </c>
      <c r="M87" s="31">
        <v>11.277360599036179</v>
      </c>
      <c r="N87" s="26">
        <v>9.195366673691094</v>
      </c>
      <c r="O87" s="26">
        <v>11.277360599036179</v>
      </c>
    </row>
    <row r="91" spans="7:15" x14ac:dyDescent="0.2">
      <c r="G91" t="s">
        <v>41</v>
      </c>
    </row>
    <row r="92" spans="7:15" ht="13.5" thickBot="1" x14ac:dyDescent="0.25"/>
    <row r="93" spans="7:15" x14ac:dyDescent="0.2">
      <c r="G93" s="27" t="s">
        <v>42</v>
      </c>
      <c r="H93" s="27" t="s">
        <v>43</v>
      </c>
      <c r="I93" s="27" t="s">
        <v>44</v>
      </c>
      <c r="J93" s="27" t="s">
        <v>45</v>
      </c>
    </row>
    <row r="94" spans="7:15" x14ac:dyDescent="0.2">
      <c r="G94" s="25">
        <v>1</v>
      </c>
      <c r="H94" s="30">
        <v>10.236363636363636</v>
      </c>
      <c r="I94" s="30">
        <v>0.76363636363636367</v>
      </c>
      <c r="J94" s="30">
        <v>0.27462861362369984</v>
      </c>
    </row>
    <row r="95" spans="7:15" x14ac:dyDescent="0.2">
      <c r="G95" s="25">
        <v>2</v>
      </c>
      <c r="H95" s="30">
        <v>20.472727272727273</v>
      </c>
      <c r="I95" s="30">
        <v>-3.4727272727272727</v>
      </c>
      <c r="J95" s="30">
        <v>-1.2489063143363492</v>
      </c>
    </row>
    <row r="96" spans="7:15" x14ac:dyDescent="0.2">
      <c r="G96" s="25">
        <v>3</v>
      </c>
      <c r="H96" s="30">
        <v>30.709090909090911</v>
      </c>
      <c r="I96" s="30">
        <v>1.2909090909090892</v>
      </c>
      <c r="J96" s="30">
        <v>0.46425313255434913</v>
      </c>
    </row>
    <row r="97" spans="7:10" x14ac:dyDescent="0.2">
      <c r="G97" s="25">
        <v>4</v>
      </c>
      <c r="H97" s="30">
        <v>40.945454545454545</v>
      </c>
      <c r="I97" s="30">
        <v>-2.9454545454545453</v>
      </c>
      <c r="J97" s="30">
        <v>-1.0592817954056992</v>
      </c>
    </row>
    <row r="98" spans="7:10" ht="13.5" thickBot="1" x14ac:dyDescent="0.25">
      <c r="G98" s="26">
        <v>5</v>
      </c>
      <c r="H98" s="31">
        <v>51.18181818181818</v>
      </c>
      <c r="I98" s="31">
        <v>2.8181818181818201</v>
      </c>
      <c r="J98" s="31">
        <v>1.0135103598017501</v>
      </c>
    </row>
  </sheetData>
  <phoneticPr fontId="0" type="noConversion"/>
  <printOptions gridLines="1" gridLinesSet="0"/>
  <pageMargins left="0.75" right="0.75" top="1" bottom="1" header="0.5" footer="0.5"/>
  <pageSetup orientation="portrait" horizontalDpi="4294967292" r:id="rId1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83"/>
  <sheetViews>
    <sheetView tabSelected="1" workbookViewId="0">
      <pane xSplit="5" topLeftCell="F1" activePane="topRight" state="frozen"/>
      <selection activeCell="A7" sqref="A7"/>
      <selection pane="topRight"/>
    </sheetView>
  </sheetViews>
  <sheetFormatPr defaultRowHeight="12.75" x14ac:dyDescent="0.2"/>
  <cols>
    <col min="1" max="1" width="4" customWidth="1"/>
    <col min="2" max="2" width="12.42578125" customWidth="1"/>
    <col min="7" max="7" width="15.42578125" customWidth="1"/>
    <col min="8" max="14" width="10.7109375" customWidth="1"/>
    <col min="15" max="15" width="17" customWidth="1"/>
    <col min="16" max="21" width="0" hidden="1" customWidth="1"/>
    <col min="22" max="22" width="7.140625" customWidth="1"/>
  </cols>
  <sheetData>
    <row r="1" spans="1:31" ht="15" customHeight="1" x14ac:dyDescent="0.25">
      <c r="G1" s="218" t="s">
        <v>205</v>
      </c>
      <c r="H1" s="219"/>
      <c r="I1" s="219"/>
      <c r="J1" s="219"/>
      <c r="K1" s="219"/>
      <c r="L1" s="219"/>
      <c r="M1" s="219"/>
      <c r="N1" s="219"/>
      <c r="O1" s="220"/>
      <c r="W1" s="239" t="s">
        <v>206</v>
      </c>
      <c r="X1" s="219" t="s">
        <v>174</v>
      </c>
      <c r="Y1" s="219"/>
      <c r="Z1" s="219"/>
      <c r="AA1" s="219"/>
      <c r="AB1" s="219"/>
      <c r="AC1" s="219"/>
      <c r="AD1" s="219"/>
      <c r="AE1" s="220"/>
    </row>
    <row r="2" spans="1:31" ht="15" customHeight="1" x14ac:dyDescent="0.2">
      <c r="A2" s="34" t="s">
        <v>0</v>
      </c>
      <c r="B2" s="35"/>
      <c r="C2" s="36" t="s">
        <v>1</v>
      </c>
      <c r="D2" s="36" t="s">
        <v>2</v>
      </c>
      <c r="E2" s="33"/>
      <c r="G2" s="221" t="s">
        <v>3</v>
      </c>
      <c r="H2" s="222"/>
      <c r="I2" s="222"/>
      <c r="J2" s="223" t="s">
        <v>208</v>
      </c>
      <c r="K2" s="222"/>
      <c r="L2" s="222"/>
      <c r="M2" s="222"/>
      <c r="N2" s="222"/>
      <c r="O2" s="224"/>
      <c r="W2" s="240"/>
      <c r="X2" s="222"/>
      <c r="Y2" s="222"/>
      <c r="Z2" s="222"/>
      <c r="AA2" s="222"/>
      <c r="AB2" s="222"/>
      <c r="AC2" s="222"/>
      <c r="AD2" s="222"/>
      <c r="AE2" s="224"/>
    </row>
    <row r="3" spans="1:31" ht="15" customHeight="1" x14ac:dyDescent="0.2">
      <c r="A3" s="2"/>
      <c r="B3" s="3"/>
      <c r="C3" s="38">
        <v>1</v>
      </c>
      <c r="D3" s="39">
        <v>11</v>
      </c>
      <c r="E3" s="4"/>
      <c r="G3" s="225"/>
      <c r="H3" s="222"/>
      <c r="I3" s="222"/>
      <c r="J3" s="226" t="s">
        <v>209</v>
      </c>
      <c r="K3" s="222"/>
      <c r="L3" s="222"/>
      <c r="M3" s="222"/>
      <c r="N3" s="222"/>
      <c r="O3" s="224"/>
      <c r="W3" s="225" t="s">
        <v>162</v>
      </c>
      <c r="X3" s="222"/>
      <c r="Y3" s="222"/>
      <c r="Z3" s="222"/>
      <c r="AA3" s="222"/>
      <c r="AB3" s="222"/>
      <c r="AC3" s="222"/>
      <c r="AD3" s="222"/>
      <c r="AE3" s="224"/>
    </row>
    <row r="4" spans="1:31" ht="15" customHeight="1" x14ac:dyDescent="0.2">
      <c r="A4" s="2"/>
      <c r="B4" s="3"/>
      <c r="C4" s="40">
        <v>2</v>
      </c>
      <c r="D4" s="41">
        <v>17</v>
      </c>
      <c r="E4" s="4"/>
      <c r="G4" s="225" t="s">
        <v>4</v>
      </c>
      <c r="H4" s="222"/>
      <c r="I4" s="222"/>
      <c r="J4" s="222"/>
      <c r="K4" s="222"/>
      <c r="L4" s="222"/>
      <c r="M4" s="222"/>
      <c r="N4" s="222"/>
      <c r="O4" s="224"/>
      <c r="W4" s="225"/>
      <c r="X4" s="222"/>
      <c r="Y4" s="222"/>
      <c r="Z4" s="222"/>
      <c r="AA4" s="222"/>
      <c r="AB4" s="222"/>
      <c r="AC4" s="222"/>
      <c r="AD4" s="222"/>
      <c r="AE4" s="224"/>
    </row>
    <row r="5" spans="1:31" ht="15" customHeight="1" thickBot="1" x14ac:dyDescent="0.25">
      <c r="A5" s="2"/>
      <c r="B5" s="3"/>
      <c r="C5" s="40">
        <v>3</v>
      </c>
      <c r="D5" s="41">
        <v>32</v>
      </c>
      <c r="E5" s="4"/>
      <c r="G5" s="225"/>
      <c r="H5" s="222"/>
      <c r="I5" s="222"/>
      <c r="J5" s="222"/>
      <c r="K5" s="222"/>
      <c r="L5" s="222"/>
      <c r="M5" s="222"/>
      <c r="N5" s="222"/>
      <c r="O5" s="224"/>
      <c r="W5" s="225" t="s">
        <v>163</v>
      </c>
      <c r="X5" s="222"/>
      <c r="Y5" s="222"/>
      <c r="Z5" s="222"/>
      <c r="AA5" s="222"/>
      <c r="AB5" s="222"/>
      <c r="AC5" s="222"/>
      <c r="AD5" s="222"/>
      <c r="AE5" s="224"/>
    </row>
    <row r="6" spans="1:31" ht="15" customHeight="1" x14ac:dyDescent="0.2">
      <c r="A6" s="2"/>
      <c r="B6" s="3"/>
      <c r="C6" s="40">
        <v>4</v>
      </c>
      <c r="D6" s="41">
        <v>38</v>
      </c>
      <c r="E6" s="4"/>
      <c r="G6" s="227" t="s">
        <v>5</v>
      </c>
      <c r="H6" s="28"/>
      <c r="I6" s="222"/>
      <c r="J6" s="228"/>
      <c r="K6" s="222"/>
      <c r="L6" s="222"/>
      <c r="M6" s="222"/>
      <c r="N6" s="222"/>
      <c r="O6" s="224"/>
      <c r="W6" s="225"/>
      <c r="X6" s="222"/>
      <c r="Y6" s="222"/>
      <c r="Z6" s="222"/>
      <c r="AA6" s="222"/>
      <c r="AB6" s="222"/>
      <c r="AC6" s="222"/>
      <c r="AD6" s="222"/>
      <c r="AE6" s="224"/>
    </row>
    <row r="7" spans="1:31" ht="15" customHeight="1" x14ac:dyDescent="0.2">
      <c r="A7" s="2"/>
      <c r="B7" s="3"/>
      <c r="C7" s="42">
        <v>5</v>
      </c>
      <c r="D7" s="43">
        <v>54</v>
      </c>
      <c r="E7" s="4"/>
      <c r="G7" s="229" t="s">
        <v>6</v>
      </c>
      <c r="H7" s="25">
        <v>0.98786534541660931</v>
      </c>
      <c r="I7" s="222"/>
      <c r="J7" s="222"/>
      <c r="K7" s="222"/>
      <c r="L7" s="222"/>
      <c r="M7" s="222"/>
      <c r="N7" s="222"/>
      <c r="O7" s="224"/>
      <c r="W7" s="225" t="s">
        <v>170</v>
      </c>
      <c r="X7" s="222"/>
      <c r="Y7" s="222"/>
      <c r="Z7" s="222"/>
      <c r="AA7" s="222"/>
      <c r="AB7" s="222"/>
      <c r="AC7" s="222"/>
      <c r="AD7" s="222"/>
      <c r="AE7" s="224"/>
    </row>
    <row r="8" spans="1:31" ht="15" customHeight="1" x14ac:dyDescent="0.2">
      <c r="A8" s="2"/>
      <c r="B8" s="3"/>
      <c r="C8" s="3"/>
      <c r="D8" s="189">
        <f>_xlfn.STDEV.S(D3:D7)</f>
        <v>17.126003620226172</v>
      </c>
      <c r="E8" s="4"/>
      <c r="G8" s="229" t="s">
        <v>7</v>
      </c>
      <c r="H8" s="25">
        <v>0.97587794067507672</v>
      </c>
      <c r="I8" s="222"/>
      <c r="J8" s="222"/>
      <c r="K8" s="222"/>
      <c r="L8" s="222"/>
      <c r="M8" s="222"/>
      <c r="N8" s="222"/>
      <c r="O8" s="224"/>
      <c r="W8" s="225"/>
      <c r="X8" s="222"/>
      <c r="Y8" s="222"/>
      <c r="Z8" s="222"/>
      <c r="AA8" s="222"/>
      <c r="AB8" s="222"/>
      <c r="AC8" s="222"/>
      <c r="AD8" s="222"/>
      <c r="AE8" s="224"/>
    </row>
    <row r="9" spans="1:31" ht="15" customHeight="1" x14ac:dyDescent="0.2">
      <c r="A9" s="2"/>
      <c r="B9" s="3"/>
      <c r="C9" s="3"/>
      <c r="D9" s="189">
        <f>_xlfn.STDEV.P(D3:D7)</f>
        <v>15.317963311093287</v>
      </c>
      <c r="E9" s="4"/>
      <c r="G9" s="229" t="s">
        <v>63</v>
      </c>
      <c r="H9" s="25">
        <v>0.96783725423343558</v>
      </c>
      <c r="I9" s="222"/>
      <c r="J9" s="228"/>
      <c r="K9" s="222"/>
      <c r="L9" s="222"/>
      <c r="M9" s="222"/>
      <c r="N9" s="222"/>
      <c r="O9" s="224"/>
      <c r="W9" s="225" t="s">
        <v>25</v>
      </c>
      <c r="X9" s="222"/>
      <c r="Y9" s="222"/>
      <c r="Z9" s="222"/>
      <c r="AA9" s="222"/>
      <c r="AB9" s="222"/>
      <c r="AC9" s="222"/>
      <c r="AD9" s="222"/>
      <c r="AE9" s="224"/>
    </row>
    <row r="10" spans="1:31" ht="15" customHeight="1" x14ac:dyDescent="0.2">
      <c r="A10" s="37" t="s">
        <v>10</v>
      </c>
      <c r="B10" s="3"/>
      <c r="C10" s="3"/>
      <c r="D10" s="3"/>
      <c r="E10" s="4"/>
      <c r="G10" s="229" t="s">
        <v>9</v>
      </c>
      <c r="H10" s="25">
        <v>3.0713731999438481</v>
      </c>
      <c r="I10" s="222"/>
      <c r="J10" s="222"/>
      <c r="K10" s="222"/>
      <c r="L10" s="222"/>
      <c r="M10" s="222"/>
      <c r="N10" s="222"/>
      <c r="O10" s="224"/>
      <c r="W10" s="225"/>
      <c r="X10" s="222"/>
      <c r="Y10" s="222"/>
      <c r="Z10" s="222"/>
      <c r="AA10" s="222"/>
      <c r="AB10" s="222"/>
      <c r="AC10" s="222"/>
      <c r="AD10" s="222"/>
      <c r="AE10" s="224"/>
    </row>
    <row r="11" spans="1:31" ht="15" customHeight="1" thickBot="1" x14ac:dyDescent="0.25">
      <c r="A11" s="2"/>
      <c r="B11" s="3"/>
      <c r="C11" s="3"/>
      <c r="D11" s="3"/>
      <c r="E11" s="4"/>
      <c r="G11" s="230" t="s">
        <v>11</v>
      </c>
      <c r="H11" s="26">
        <v>5</v>
      </c>
      <c r="I11" s="222"/>
      <c r="J11" s="228"/>
      <c r="K11" s="222"/>
      <c r="L11" s="222"/>
      <c r="M11" s="222"/>
      <c r="N11" s="222"/>
      <c r="O11" s="224"/>
      <c r="W11" s="225" t="s">
        <v>175</v>
      </c>
      <c r="X11" s="222" t="s">
        <v>176</v>
      </c>
      <c r="Y11" s="222" t="s">
        <v>177</v>
      </c>
      <c r="Z11" s="222" t="s">
        <v>178</v>
      </c>
      <c r="AA11" s="222" t="s">
        <v>179</v>
      </c>
      <c r="AB11" s="241">
        <v>0.95</v>
      </c>
      <c r="AC11" s="222" t="s">
        <v>180</v>
      </c>
      <c r="AD11" s="222" t="s">
        <v>181</v>
      </c>
      <c r="AE11" s="224"/>
    </row>
    <row r="12" spans="1:31" ht="15" customHeight="1" thickBot="1" x14ac:dyDescent="0.25">
      <c r="A12" s="21"/>
      <c r="B12" s="22"/>
      <c r="C12" s="23" t="s">
        <v>12</v>
      </c>
      <c r="D12" s="203" t="s">
        <v>159</v>
      </c>
      <c r="E12" s="24" t="s">
        <v>14</v>
      </c>
      <c r="G12" s="225"/>
      <c r="H12" s="222"/>
      <c r="I12" s="222"/>
      <c r="J12" s="222"/>
      <c r="K12" s="222"/>
      <c r="L12" s="222"/>
      <c r="M12" s="222"/>
      <c r="N12" s="222"/>
      <c r="O12" s="224"/>
      <c r="W12" s="225" t="s">
        <v>182</v>
      </c>
      <c r="X12" s="222">
        <v>-1.7</v>
      </c>
      <c r="Y12" s="222">
        <v>3.2212800000000001</v>
      </c>
      <c r="Z12" s="222">
        <v>-0.52769999999999995</v>
      </c>
      <c r="AA12" s="222">
        <v>0.63400000000000001</v>
      </c>
      <c r="AB12" s="222" t="s">
        <v>183</v>
      </c>
      <c r="AC12" s="222" t="s">
        <v>184</v>
      </c>
      <c r="AD12" s="222"/>
      <c r="AE12" s="224"/>
    </row>
    <row r="13" spans="1:31" ht="15" customHeight="1" thickTop="1" thickBot="1" x14ac:dyDescent="0.25">
      <c r="A13" s="15" t="s">
        <v>16</v>
      </c>
      <c r="B13" s="16"/>
      <c r="C13" s="16"/>
      <c r="D13" s="16"/>
      <c r="E13" s="17"/>
      <c r="G13" s="225" t="s">
        <v>15</v>
      </c>
      <c r="H13" s="222"/>
      <c r="I13" s="222"/>
      <c r="J13" s="222"/>
      <c r="K13" s="222"/>
      <c r="L13" s="222"/>
      <c r="M13" s="222"/>
      <c r="N13" s="222"/>
      <c r="O13" s="224"/>
      <c r="W13" s="225" t="s">
        <v>1</v>
      </c>
      <c r="X13" s="222">
        <v>10.7</v>
      </c>
      <c r="Y13" s="222">
        <v>0.97124999999999995</v>
      </c>
      <c r="Z13" s="222">
        <v>11.0167</v>
      </c>
      <c r="AA13" s="222">
        <v>2E-3</v>
      </c>
      <c r="AB13" s="222" t="s">
        <v>185</v>
      </c>
      <c r="AC13" s="222" t="s">
        <v>186</v>
      </c>
      <c r="AD13" s="222">
        <v>1</v>
      </c>
      <c r="AE13" s="224"/>
    </row>
    <row r="14" spans="1:31" ht="15" customHeight="1" x14ac:dyDescent="0.2">
      <c r="A14" s="2"/>
      <c r="B14" s="18" t="s">
        <v>59</v>
      </c>
      <c r="C14" s="191">
        <f>'OLS (version 7.5)'!E24</f>
        <v>0.97589999999999999</v>
      </c>
      <c r="D14" s="3">
        <v>0.97589999999999999</v>
      </c>
      <c r="E14" s="186">
        <f>H8</f>
        <v>0.97587794067507672</v>
      </c>
      <c r="G14" s="231"/>
      <c r="H14" s="27" t="s">
        <v>17</v>
      </c>
      <c r="I14" s="27" t="s">
        <v>18</v>
      </c>
      <c r="J14" s="27" t="s">
        <v>19</v>
      </c>
      <c r="K14" s="27" t="s">
        <v>20</v>
      </c>
      <c r="L14" s="27" t="s">
        <v>64</v>
      </c>
      <c r="M14" s="222"/>
      <c r="N14" s="222"/>
      <c r="O14" s="224"/>
      <c r="W14" s="225"/>
      <c r="X14" s="222"/>
      <c r="Y14" s="222"/>
      <c r="Z14" s="222"/>
      <c r="AA14" s="222"/>
      <c r="AB14" s="222"/>
      <c r="AC14" s="222"/>
      <c r="AD14" s="222"/>
      <c r="AE14" s="224"/>
    </row>
    <row r="15" spans="1:31" ht="15" customHeight="1" x14ac:dyDescent="0.2">
      <c r="A15" s="2"/>
      <c r="B15" s="18" t="s">
        <v>60</v>
      </c>
      <c r="C15" s="191">
        <f>'OLS (version 7.5)'!F24</f>
        <v>0.96779999999999999</v>
      </c>
      <c r="D15" s="3">
        <v>0.96779999999999999</v>
      </c>
      <c r="E15" s="186">
        <f>H9</f>
        <v>0.96783725423343558</v>
      </c>
      <c r="G15" s="229" t="s">
        <v>22</v>
      </c>
      <c r="H15" s="25">
        <v>1</v>
      </c>
      <c r="I15" s="25">
        <v>1144.9000000000001</v>
      </c>
      <c r="J15" s="25">
        <v>1144.9000000000001</v>
      </c>
      <c r="K15" s="25">
        <v>121.367491166078</v>
      </c>
      <c r="L15" s="25">
        <v>1.6017063700534346E-3</v>
      </c>
      <c r="M15" s="222"/>
      <c r="N15" s="222"/>
      <c r="O15" s="224"/>
      <c r="W15" s="225"/>
      <c r="X15" s="222"/>
      <c r="Y15" s="222"/>
      <c r="Z15" s="222"/>
      <c r="AA15" s="222"/>
      <c r="AB15" s="222"/>
      <c r="AC15" s="222"/>
      <c r="AD15" s="222"/>
      <c r="AE15" s="224"/>
    </row>
    <row r="16" spans="1:31" ht="15" customHeight="1" x14ac:dyDescent="0.2">
      <c r="A16" s="2"/>
      <c r="B16" s="18" t="s">
        <v>58</v>
      </c>
      <c r="C16" s="3">
        <f>'OLS (version 7.5)'!G24</f>
        <v>0.9879</v>
      </c>
      <c r="D16" s="3"/>
      <c r="E16" s="186">
        <f>H7</f>
        <v>0.98786534541660931</v>
      </c>
      <c r="G16" s="229" t="s">
        <v>23</v>
      </c>
      <c r="H16" s="25">
        <v>3</v>
      </c>
      <c r="I16" s="25">
        <v>28.299999999999944</v>
      </c>
      <c r="J16" s="25">
        <v>9.433333333333314</v>
      </c>
      <c r="K16" s="25"/>
      <c r="L16" s="25"/>
      <c r="M16" s="222"/>
      <c r="N16" s="222"/>
      <c r="O16" s="224"/>
      <c r="W16" s="225" t="s">
        <v>165</v>
      </c>
      <c r="X16" s="222"/>
      <c r="Y16" s="222"/>
      <c r="Z16" s="222"/>
      <c r="AA16" s="222"/>
      <c r="AB16" s="222"/>
      <c r="AC16" s="222"/>
      <c r="AD16" s="222"/>
      <c r="AE16" s="224"/>
    </row>
    <row r="17" spans="1:31" ht="15" customHeight="1" thickBot="1" x14ac:dyDescent="0.25">
      <c r="A17" s="2"/>
      <c r="B17" s="18" t="s">
        <v>33</v>
      </c>
      <c r="C17" s="5">
        <f>'OLS (version 7.5)'!H29</f>
        <v>121.36750000000001</v>
      </c>
      <c r="D17" s="5">
        <v>121.376</v>
      </c>
      <c r="E17" s="6">
        <f>K15</f>
        <v>121.367491166078</v>
      </c>
      <c r="G17" s="230" t="s">
        <v>24</v>
      </c>
      <c r="H17" s="26">
        <v>4</v>
      </c>
      <c r="I17" s="26">
        <v>1173.2</v>
      </c>
      <c r="J17" s="26"/>
      <c r="K17" s="26"/>
      <c r="L17" s="26"/>
      <c r="M17" s="222"/>
      <c r="N17" s="222"/>
      <c r="O17" s="224"/>
      <c r="W17" s="225"/>
      <c r="X17" s="222"/>
      <c r="Y17" s="222"/>
      <c r="Z17" s="222"/>
      <c r="AA17" s="222"/>
      <c r="AB17" s="222"/>
      <c r="AC17" s="222"/>
      <c r="AD17" s="222"/>
      <c r="AE17" s="224"/>
    </row>
    <row r="18" spans="1:31" ht="15" customHeight="1" thickBot="1" x14ac:dyDescent="0.25">
      <c r="A18" s="2"/>
      <c r="B18" s="18" t="s">
        <v>35</v>
      </c>
      <c r="C18" s="5">
        <f>'OLS (version 7.5)'!F29</f>
        <v>1144.9000000000001</v>
      </c>
      <c r="D18" s="5">
        <v>1144.9000000000001</v>
      </c>
      <c r="E18" s="6">
        <f>I15</f>
        <v>1144.9000000000001</v>
      </c>
      <c r="G18" s="225"/>
      <c r="H18" s="222"/>
      <c r="I18" s="222"/>
      <c r="J18" s="222"/>
      <c r="K18" s="222"/>
      <c r="L18" s="222"/>
      <c r="M18" s="222"/>
      <c r="N18" s="222"/>
      <c r="O18" s="224"/>
      <c r="W18" s="225" t="s">
        <v>171</v>
      </c>
      <c r="X18" s="222"/>
      <c r="Y18" s="222"/>
      <c r="Z18" s="242"/>
      <c r="AA18" s="243"/>
      <c r="AB18" s="222"/>
      <c r="AC18" s="222"/>
      <c r="AD18" s="222"/>
      <c r="AE18" s="224"/>
    </row>
    <row r="19" spans="1:31" ht="15" customHeight="1" x14ac:dyDescent="0.2">
      <c r="A19" s="2"/>
      <c r="B19" s="18" t="s">
        <v>37</v>
      </c>
      <c r="C19" s="5">
        <f>'OLS (version 7.5)'!F30</f>
        <v>28.3</v>
      </c>
      <c r="D19" s="5">
        <v>28.3</v>
      </c>
      <c r="E19" s="6">
        <f>I16</f>
        <v>28.299999999999944</v>
      </c>
      <c r="G19" s="231"/>
      <c r="H19" s="27" t="s">
        <v>25</v>
      </c>
      <c r="I19" s="27" t="s">
        <v>9</v>
      </c>
      <c r="J19" s="27" t="s">
        <v>27</v>
      </c>
      <c r="K19" s="27" t="s">
        <v>28</v>
      </c>
      <c r="L19" s="27" t="s">
        <v>29</v>
      </c>
      <c r="M19" s="27" t="s">
        <v>30</v>
      </c>
      <c r="N19" s="27" t="s">
        <v>65</v>
      </c>
      <c r="O19" s="232" t="s">
        <v>66</v>
      </c>
      <c r="W19" s="225" t="s">
        <v>172</v>
      </c>
      <c r="X19" s="222"/>
      <c r="Y19" s="222"/>
      <c r="Z19" s="222"/>
      <c r="AA19" s="222"/>
      <c r="AB19" s="222"/>
      <c r="AC19" s="222"/>
      <c r="AD19" s="222"/>
      <c r="AE19" s="224"/>
    </row>
    <row r="20" spans="1:31" ht="15" customHeight="1" x14ac:dyDescent="0.2">
      <c r="A20" s="2"/>
      <c r="B20" s="18" t="s">
        <v>38</v>
      </c>
      <c r="C20" s="5">
        <f>'OLS (version 7.5)'!F31</f>
        <v>1173.2</v>
      </c>
      <c r="D20" s="5">
        <v>1173.2</v>
      </c>
      <c r="E20" s="6">
        <f>I17</f>
        <v>1173.2</v>
      </c>
      <c r="G20" s="229" t="s">
        <v>34</v>
      </c>
      <c r="H20" s="25">
        <v>-1.6999999999999957</v>
      </c>
      <c r="I20" s="25">
        <v>3.2212833881337799</v>
      </c>
      <c r="J20" s="25">
        <v>-0.52773997042988341</v>
      </c>
      <c r="K20" s="25">
        <v>0.63422244577243747</v>
      </c>
      <c r="L20" s="25">
        <v>-11.951561416838132</v>
      </c>
      <c r="M20" s="25">
        <v>8.5515614168381404</v>
      </c>
      <c r="N20" s="25">
        <v>-11.951561416838132</v>
      </c>
      <c r="O20" s="233">
        <v>8.5515614168381404</v>
      </c>
      <c r="W20" s="225"/>
      <c r="X20" s="222"/>
      <c r="Y20" s="222"/>
      <c r="Z20" s="222"/>
      <c r="AA20" s="222"/>
      <c r="AB20" s="222"/>
      <c r="AC20" s="222"/>
      <c r="AD20" s="222"/>
      <c r="AE20" s="224"/>
    </row>
    <row r="21" spans="1:31" ht="15" customHeight="1" thickBot="1" x14ac:dyDescent="0.25">
      <c r="A21" s="7"/>
      <c r="B21" s="202" t="s">
        <v>202</v>
      </c>
      <c r="C21" s="8">
        <f>'OLS (version 7.5)'!E31</f>
        <v>4</v>
      </c>
      <c r="D21" s="8">
        <v>4</v>
      </c>
      <c r="E21" s="9">
        <f>H17</f>
        <v>4</v>
      </c>
      <c r="G21" s="230" t="s">
        <v>1</v>
      </c>
      <c r="H21" s="26">
        <v>10.7</v>
      </c>
      <c r="I21" s="26">
        <v>0.97125348562223013</v>
      </c>
      <c r="J21" s="26">
        <v>11.016691480026022</v>
      </c>
      <c r="K21" s="26">
        <v>1.6017063700534346E-3</v>
      </c>
      <c r="L21" s="26">
        <v>7.6090379331876088</v>
      </c>
      <c r="M21" s="26">
        <v>13.790962066812391</v>
      </c>
      <c r="N21" s="26">
        <v>7.6090379331876088</v>
      </c>
      <c r="O21" s="234">
        <v>13.790962066812391</v>
      </c>
      <c r="W21" s="225"/>
      <c r="X21" s="222"/>
      <c r="Y21" s="222"/>
      <c r="Z21" s="222"/>
      <c r="AA21" s="222"/>
      <c r="AB21" s="222"/>
      <c r="AC21" s="222"/>
      <c r="AD21" s="222"/>
      <c r="AE21" s="224"/>
    </row>
    <row r="22" spans="1:31" ht="15" customHeight="1" x14ac:dyDescent="0.2">
      <c r="G22" s="225"/>
      <c r="H22" s="222"/>
      <c r="I22" s="222"/>
      <c r="J22" s="222"/>
      <c r="K22" s="222"/>
      <c r="L22" s="222"/>
      <c r="M22" s="222"/>
      <c r="N22" s="222"/>
      <c r="O22" s="224"/>
      <c r="W22" s="225" t="s">
        <v>91</v>
      </c>
      <c r="X22" s="222"/>
      <c r="Y22" s="222"/>
      <c r="Z22" s="222"/>
      <c r="AA22" s="222"/>
      <c r="AB22" s="222"/>
      <c r="AC22" s="222"/>
      <c r="AD22" s="222"/>
      <c r="AE22" s="224"/>
    </row>
    <row r="23" spans="1:31" ht="15" customHeight="1" x14ac:dyDescent="0.2">
      <c r="G23" s="225"/>
      <c r="H23" s="222"/>
      <c r="I23" s="222"/>
      <c r="J23" s="222"/>
      <c r="K23" s="222"/>
      <c r="L23" s="222"/>
      <c r="M23" s="222"/>
      <c r="N23" s="222"/>
      <c r="O23" s="224"/>
      <c r="W23" s="225"/>
      <c r="X23" s="222"/>
      <c r="Y23" s="222"/>
      <c r="Z23" s="222"/>
      <c r="AA23" s="222"/>
      <c r="AB23" s="222"/>
      <c r="AC23" s="222"/>
      <c r="AD23" s="222"/>
      <c r="AE23" s="224"/>
    </row>
    <row r="24" spans="1:31" ht="15" customHeight="1" x14ac:dyDescent="0.2">
      <c r="A24" s="12" t="s">
        <v>40</v>
      </c>
      <c r="B24" s="13"/>
      <c r="C24" s="13"/>
      <c r="D24" s="13"/>
      <c r="E24" s="14"/>
      <c r="G24" s="225"/>
      <c r="H24" s="222"/>
      <c r="I24" s="222"/>
      <c r="J24" s="222"/>
      <c r="K24" s="222"/>
      <c r="L24" s="222"/>
      <c r="M24" s="222"/>
      <c r="N24" s="222"/>
      <c r="O24" s="224"/>
      <c r="W24" s="225" t="s">
        <v>187</v>
      </c>
      <c r="X24" s="222" t="s">
        <v>94</v>
      </c>
      <c r="Y24" s="222" t="s">
        <v>188</v>
      </c>
      <c r="Z24" s="222" t="s">
        <v>189</v>
      </c>
      <c r="AA24" s="222" t="s">
        <v>190</v>
      </c>
      <c r="AB24" s="222" t="s">
        <v>20</v>
      </c>
      <c r="AC24" s="222" t="s">
        <v>179</v>
      </c>
      <c r="AD24" s="222"/>
      <c r="AE24" s="224"/>
    </row>
    <row r="25" spans="1:31" ht="15" customHeight="1" x14ac:dyDescent="0.2">
      <c r="A25" s="2"/>
      <c r="B25" s="18" t="s">
        <v>59</v>
      </c>
      <c r="C25" s="191">
        <f>'No Intercept (version 7.5)'!E24</f>
        <v>0.99466200000000005</v>
      </c>
      <c r="D25" s="3">
        <v>0.99470000000000003</v>
      </c>
      <c r="E25" s="187">
        <f>H49</f>
        <v>0.99466218972604892</v>
      </c>
      <c r="G25" s="225" t="s">
        <v>41</v>
      </c>
      <c r="H25" s="222"/>
      <c r="I25" s="222"/>
      <c r="J25" s="222"/>
      <c r="K25" s="222"/>
      <c r="L25" s="222" t="s">
        <v>142</v>
      </c>
      <c r="M25" s="222"/>
      <c r="N25" s="222"/>
      <c r="O25" s="224"/>
      <c r="W25" s="225" t="s">
        <v>22</v>
      </c>
      <c r="X25" s="222">
        <v>1</v>
      </c>
      <c r="Y25" s="222">
        <v>1144.9000000000001</v>
      </c>
      <c r="Z25" s="222">
        <v>1144.9000000000001</v>
      </c>
      <c r="AA25" s="222">
        <v>1144.9000000000001</v>
      </c>
      <c r="AB25" s="222">
        <v>121.367</v>
      </c>
      <c r="AC25" s="222">
        <v>1.6017E-3</v>
      </c>
      <c r="AD25" s="222"/>
      <c r="AE25" s="224"/>
    </row>
    <row r="26" spans="1:31" ht="15" customHeight="1" thickBot="1" x14ac:dyDescent="0.25">
      <c r="A26" s="2"/>
      <c r="B26" s="18" t="s">
        <v>60</v>
      </c>
      <c r="C26" s="204">
        <f>'No Intercept (version 7.5)'!F24</f>
        <v>0.99332799999999999</v>
      </c>
      <c r="D26" s="205">
        <v>0.99329999999999996</v>
      </c>
      <c r="E26" s="188">
        <f>H50</f>
        <v>0.74466218972604892</v>
      </c>
      <c r="F26" s="206">
        <f>1-E30/(5-1)/(E31/E32)</f>
        <v>0.99332773715756106</v>
      </c>
      <c r="G26" s="225"/>
      <c r="H26" s="222"/>
      <c r="I26" s="222"/>
      <c r="J26" s="222"/>
      <c r="K26" s="222"/>
      <c r="L26" s="222"/>
      <c r="M26" s="222"/>
      <c r="N26" s="222"/>
      <c r="O26" s="224"/>
      <c r="W26" s="225" t="s">
        <v>1</v>
      </c>
      <c r="X26" s="222">
        <v>1</v>
      </c>
      <c r="Y26" s="222">
        <v>1144.9000000000001</v>
      </c>
      <c r="Z26" s="222">
        <v>1144.9000000000001</v>
      </c>
      <c r="AA26" s="222">
        <v>1144.9000000000001</v>
      </c>
      <c r="AB26" s="222">
        <v>121.367</v>
      </c>
      <c r="AC26" s="222">
        <v>1.6017E-3</v>
      </c>
      <c r="AD26" s="222"/>
      <c r="AE26" s="224"/>
    </row>
    <row r="27" spans="1:31" ht="15" customHeight="1" x14ac:dyDescent="0.2">
      <c r="A27" s="2"/>
      <c r="B27" s="18" t="s">
        <v>58</v>
      </c>
      <c r="C27" s="191">
        <f>'No Intercept (version 7.5)'!G24</f>
        <v>0.99732799999999999</v>
      </c>
      <c r="D27" s="191"/>
      <c r="E27" s="187">
        <f>H48</f>
        <v>0.99732752379850065</v>
      </c>
      <c r="G27" s="231" t="s">
        <v>42</v>
      </c>
      <c r="H27" s="27" t="s">
        <v>43</v>
      </c>
      <c r="I27" s="27" t="s">
        <v>44</v>
      </c>
      <c r="J27" s="207" t="s">
        <v>67</v>
      </c>
      <c r="K27" s="222"/>
      <c r="L27" s="27" t="s">
        <v>143</v>
      </c>
      <c r="M27" s="27" t="s">
        <v>2</v>
      </c>
      <c r="N27" s="222"/>
      <c r="O27" s="224"/>
      <c r="W27" s="225" t="s">
        <v>191</v>
      </c>
      <c r="X27" s="222">
        <v>3</v>
      </c>
      <c r="Y27" s="222">
        <v>28.3</v>
      </c>
      <c r="Z27" s="222">
        <v>28.3</v>
      </c>
      <c r="AA27" s="222">
        <v>9.43</v>
      </c>
      <c r="AB27" s="222"/>
      <c r="AC27" s="222"/>
      <c r="AD27" s="222"/>
      <c r="AE27" s="224"/>
    </row>
    <row r="28" spans="1:31" ht="15" customHeight="1" x14ac:dyDescent="0.2">
      <c r="A28" s="2"/>
      <c r="B28" s="18" t="s">
        <v>33</v>
      </c>
      <c r="C28" s="10">
        <f>'No Intercept (version 7.5)'!H29</f>
        <v>745.37095799999997</v>
      </c>
      <c r="D28" s="10">
        <v>745.37</v>
      </c>
      <c r="E28" s="52">
        <f>K56</f>
        <v>745.37095825984738</v>
      </c>
      <c r="G28" s="229">
        <v>1</v>
      </c>
      <c r="H28" s="25">
        <v>9.0000000000000036</v>
      </c>
      <c r="I28" s="25">
        <v>1.9999999999999964</v>
      </c>
      <c r="J28" s="216">
        <v>0.75191158039691097</v>
      </c>
      <c r="K28" s="235"/>
      <c r="L28" s="25">
        <v>10</v>
      </c>
      <c r="M28" s="25">
        <v>11</v>
      </c>
      <c r="N28" s="222"/>
      <c r="O28" s="224"/>
      <c r="W28" s="225" t="s">
        <v>24</v>
      </c>
      <c r="X28" s="222">
        <v>4</v>
      </c>
      <c r="Y28" s="222">
        <v>1173.2</v>
      </c>
      <c r="Z28" s="222"/>
      <c r="AA28" s="222"/>
      <c r="AB28" s="222"/>
      <c r="AC28" s="222"/>
      <c r="AD28" s="222"/>
      <c r="AE28" s="224"/>
    </row>
    <row r="29" spans="1:31" ht="15" customHeight="1" x14ac:dyDescent="0.2">
      <c r="A29" s="2"/>
      <c r="B29" s="18" t="s">
        <v>35</v>
      </c>
      <c r="C29" s="10">
        <f>'No Intercept (version 7.5)'!F29</f>
        <v>5763.0727269999998</v>
      </c>
      <c r="D29" s="10">
        <v>5763.07</v>
      </c>
      <c r="E29" s="11">
        <f>I56</f>
        <v>5763.0727272727272</v>
      </c>
      <c r="G29" s="229">
        <v>2</v>
      </c>
      <c r="H29" s="25">
        <v>19.700000000000003</v>
      </c>
      <c r="I29" s="25">
        <v>-2.7000000000000028</v>
      </c>
      <c r="J29" s="216">
        <v>-1.0150806335358327</v>
      </c>
      <c r="K29" s="235"/>
      <c r="L29" s="25">
        <v>30</v>
      </c>
      <c r="M29" s="25">
        <v>17</v>
      </c>
      <c r="N29" s="222"/>
      <c r="O29" s="224"/>
      <c r="W29" s="225"/>
      <c r="X29" s="222"/>
      <c r="Y29" s="222"/>
      <c r="Z29" s="222"/>
      <c r="AA29" s="222"/>
      <c r="AB29" s="222"/>
      <c r="AC29" s="222"/>
      <c r="AD29" s="222"/>
      <c r="AE29" s="224"/>
    </row>
    <row r="30" spans="1:31" ht="15" customHeight="1" x14ac:dyDescent="0.2">
      <c r="A30" s="2"/>
      <c r="B30" s="18" t="s">
        <v>37</v>
      </c>
      <c r="C30" s="10">
        <f>'No Intercept (version 7.5)'!F30</f>
        <v>30.927273</v>
      </c>
      <c r="D30" s="10">
        <v>30.93</v>
      </c>
      <c r="E30" s="11">
        <f>I57</f>
        <v>30.927272727272719</v>
      </c>
      <c r="G30" s="229">
        <v>3</v>
      </c>
      <c r="H30" s="25">
        <v>30.4</v>
      </c>
      <c r="I30" s="25">
        <v>1.6000000000000014</v>
      </c>
      <c r="J30" s="216">
        <v>0.6015292643175304</v>
      </c>
      <c r="K30" s="235"/>
      <c r="L30" s="25">
        <v>50</v>
      </c>
      <c r="M30" s="25">
        <v>32</v>
      </c>
      <c r="N30" s="222"/>
      <c r="O30" s="224"/>
      <c r="W30" s="225"/>
      <c r="X30" s="222"/>
      <c r="Y30" s="222"/>
      <c r="Z30" s="222"/>
      <c r="AA30" s="222"/>
      <c r="AB30" s="222"/>
      <c r="AC30" s="222"/>
      <c r="AD30" s="222"/>
      <c r="AE30" s="224"/>
    </row>
    <row r="31" spans="1:31" ht="15" customHeight="1" x14ac:dyDescent="0.2">
      <c r="A31" s="2"/>
      <c r="B31" s="18" t="s">
        <v>38</v>
      </c>
      <c r="C31" s="10">
        <f>'No Intercept (version 7.5)'!F31</f>
        <v>5794</v>
      </c>
      <c r="D31" s="10">
        <v>5794</v>
      </c>
      <c r="E31" s="11">
        <f>I58</f>
        <v>5794</v>
      </c>
      <c r="G31" s="229">
        <v>4</v>
      </c>
      <c r="H31" s="25">
        <v>41.1</v>
      </c>
      <c r="I31" s="25">
        <v>-3.1000000000000014</v>
      </c>
      <c r="J31" s="216">
        <v>-1.1654629496152147</v>
      </c>
      <c r="K31" s="235"/>
      <c r="L31" s="25">
        <v>70</v>
      </c>
      <c r="M31" s="25">
        <v>38</v>
      </c>
      <c r="N31" s="222"/>
      <c r="O31" s="224"/>
      <c r="W31" s="225" t="s">
        <v>167</v>
      </c>
      <c r="X31" s="222"/>
      <c r="Y31" s="222"/>
      <c r="Z31" s="222"/>
      <c r="AA31" s="222"/>
      <c r="AB31" s="222"/>
      <c r="AC31" s="222"/>
      <c r="AD31" s="222"/>
      <c r="AE31" s="224"/>
    </row>
    <row r="32" spans="1:31" ht="15" customHeight="1" thickBot="1" x14ac:dyDescent="0.25">
      <c r="A32" s="7"/>
      <c r="B32" s="202" t="s">
        <v>202</v>
      </c>
      <c r="C32" s="8">
        <f>'No Intercept (version 7.5)'!E31</f>
        <v>5</v>
      </c>
      <c r="D32" s="8">
        <v>5</v>
      </c>
      <c r="E32" s="53">
        <f>H58</f>
        <v>5</v>
      </c>
      <c r="G32" s="230">
        <v>5</v>
      </c>
      <c r="H32" s="26">
        <v>51.800000000000004</v>
      </c>
      <c r="I32" s="26">
        <v>2.1999999999999957</v>
      </c>
      <c r="J32" s="217">
        <v>0.82710273843660198</v>
      </c>
      <c r="K32" s="235"/>
      <c r="L32" s="26">
        <v>90</v>
      </c>
      <c r="M32" s="26">
        <v>54</v>
      </c>
      <c r="N32" s="222"/>
      <c r="O32" s="224"/>
      <c r="W32" s="225"/>
      <c r="X32" s="222"/>
      <c r="Y32" s="222"/>
      <c r="Z32" s="222"/>
      <c r="AA32" s="222"/>
      <c r="AB32" s="222"/>
      <c r="AC32" s="222"/>
      <c r="AD32" s="222"/>
      <c r="AE32" s="224"/>
    </row>
    <row r="33" spans="7:31" ht="15" customHeight="1" x14ac:dyDescent="0.2">
      <c r="G33" s="225"/>
      <c r="H33" s="222"/>
      <c r="I33" s="222"/>
      <c r="J33" s="222"/>
      <c r="K33" s="222"/>
      <c r="L33" s="222"/>
      <c r="M33" s="222"/>
      <c r="N33" s="222"/>
      <c r="O33" s="224"/>
      <c r="W33" s="225" t="s">
        <v>192</v>
      </c>
      <c r="X33" s="222" t="s">
        <v>2</v>
      </c>
      <c r="Y33" s="222" t="s">
        <v>193</v>
      </c>
      <c r="Z33" s="222" t="s">
        <v>194</v>
      </c>
      <c r="AA33" s="222" t="s">
        <v>23</v>
      </c>
      <c r="AB33" s="244" t="s">
        <v>195</v>
      </c>
      <c r="AC33" s="222"/>
      <c r="AD33" s="222"/>
      <c r="AE33" s="224"/>
    </row>
    <row r="34" spans="7:31" ht="15" customHeight="1" x14ac:dyDescent="0.2">
      <c r="G34" s="225"/>
      <c r="H34" s="222"/>
      <c r="I34" s="222"/>
      <c r="J34" s="222"/>
      <c r="K34" s="222"/>
      <c r="L34" s="222"/>
      <c r="M34" s="222"/>
      <c r="N34" s="222"/>
      <c r="O34" s="224"/>
      <c r="W34" s="225">
        <v>1</v>
      </c>
      <c r="X34" s="222">
        <v>11</v>
      </c>
      <c r="Y34" s="222">
        <v>9</v>
      </c>
      <c r="Z34" s="222">
        <v>2.3790800000000001</v>
      </c>
      <c r="AA34" s="222">
        <v>2</v>
      </c>
      <c r="AB34" s="211">
        <v>1.0296000000000001</v>
      </c>
      <c r="AC34" s="222"/>
      <c r="AD34" s="222"/>
      <c r="AE34" s="224"/>
    </row>
    <row r="35" spans="7:31" ht="15" customHeight="1" x14ac:dyDescent="0.2">
      <c r="G35" s="225"/>
      <c r="H35" s="222"/>
      <c r="I35" s="222"/>
      <c r="J35" s="222"/>
      <c r="K35" s="222"/>
      <c r="L35" s="222"/>
      <c r="M35" s="222"/>
      <c r="N35" s="222"/>
      <c r="O35" s="224"/>
      <c r="W35" s="225">
        <v>2</v>
      </c>
      <c r="X35" s="222">
        <v>17</v>
      </c>
      <c r="Y35" s="222">
        <v>19.7</v>
      </c>
      <c r="Z35" s="222">
        <v>1.6822600000000001</v>
      </c>
      <c r="AA35" s="222">
        <v>-2.7</v>
      </c>
      <c r="AB35" s="212">
        <v>-1.05071</v>
      </c>
      <c r="AC35" s="222"/>
      <c r="AD35" s="222"/>
      <c r="AE35" s="224"/>
    </row>
    <row r="36" spans="7:31" x14ac:dyDescent="0.2">
      <c r="G36" s="225"/>
      <c r="H36" s="222"/>
      <c r="I36" s="222"/>
      <c r="J36" s="222"/>
      <c r="K36" s="222"/>
      <c r="L36" s="222"/>
      <c r="M36" s="222"/>
      <c r="N36" s="222"/>
      <c r="O36" s="224"/>
      <c r="W36" s="225">
        <v>3</v>
      </c>
      <c r="X36" s="222">
        <v>32</v>
      </c>
      <c r="Y36" s="222">
        <v>30.4</v>
      </c>
      <c r="Z36" s="222">
        <v>1.3735599999999999</v>
      </c>
      <c r="AA36" s="222">
        <v>1.6</v>
      </c>
      <c r="AB36" s="212">
        <v>0.58243</v>
      </c>
      <c r="AC36" s="222"/>
      <c r="AD36" s="222"/>
      <c r="AE36" s="224"/>
    </row>
    <row r="37" spans="7:31" x14ac:dyDescent="0.2">
      <c r="G37" s="225"/>
      <c r="H37" s="222"/>
      <c r="I37" s="222"/>
      <c r="J37" s="222"/>
      <c r="K37" s="222"/>
      <c r="L37" s="222"/>
      <c r="M37" s="222"/>
      <c r="N37" s="222"/>
      <c r="O37" s="224"/>
      <c r="W37" s="225">
        <v>4</v>
      </c>
      <c r="X37" s="222">
        <v>38</v>
      </c>
      <c r="Y37" s="222">
        <v>41.1</v>
      </c>
      <c r="Z37" s="222">
        <v>1.6822600000000001</v>
      </c>
      <c r="AA37" s="222">
        <v>-3.1</v>
      </c>
      <c r="AB37" s="212">
        <v>-1.2063699999999999</v>
      </c>
      <c r="AC37" s="222"/>
      <c r="AD37" s="222"/>
      <c r="AE37" s="224"/>
    </row>
    <row r="38" spans="7:31" x14ac:dyDescent="0.2">
      <c r="G38" s="225"/>
      <c r="H38" s="222"/>
      <c r="I38" s="222"/>
      <c r="J38" s="222"/>
      <c r="K38" s="222"/>
      <c r="L38" s="222"/>
      <c r="M38" s="222"/>
      <c r="N38" s="222"/>
      <c r="O38" s="224"/>
      <c r="W38" s="225">
        <v>5</v>
      </c>
      <c r="X38" s="222">
        <v>54</v>
      </c>
      <c r="Y38" s="222">
        <v>51.8</v>
      </c>
      <c r="Z38" s="222">
        <v>2.3790800000000001</v>
      </c>
      <c r="AA38" s="222">
        <v>2.2000000000000002</v>
      </c>
      <c r="AB38" s="213">
        <v>1.13256</v>
      </c>
      <c r="AC38" s="222"/>
      <c r="AD38" s="222"/>
      <c r="AE38" s="224"/>
    </row>
    <row r="39" spans="7:31" x14ac:dyDescent="0.2">
      <c r="G39" s="225"/>
      <c r="H39" s="222"/>
      <c r="I39" s="222"/>
      <c r="J39" s="222"/>
      <c r="K39" s="222"/>
      <c r="L39" s="222"/>
      <c r="M39" s="222"/>
      <c r="N39" s="222"/>
      <c r="O39" s="224"/>
      <c r="W39" s="225"/>
      <c r="X39" s="222"/>
      <c r="Y39" s="222"/>
      <c r="Z39" s="222"/>
      <c r="AA39" s="222"/>
      <c r="AB39" s="222"/>
      <c r="AC39" s="222"/>
      <c r="AD39" s="222"/>
      <c r="AE39" s="224"/>
    </row>
    <row r="40" spans="7:31" x14ac:dyDescent="0.2">
      <c r="G40" s="225"/>
      <c r="H40" s="222"/>
      <c r="I40" s="222"/>
      <c r="J40" s="222"/>
      <c r="K40" s="222"/>
      <c r="L40" s="222"/>
      <c r="M40" s="222"/>
      <c r="N40" s="222"/>
      <c r="O40" s="224"/>
      <c r="W40" s="225" t="s">
        <v>173</v>
      </c>
      <c r="X40" s="222"/>
      <c r="Y40" s="222"/>
      <c r="Z40" s="222"/>
      <c r="AA40" s="222"/>
      <c r="AB40" s="222"/>
      <c r="AC40" s="222"/>
      <c r="AD40" s="222"/>
      <c r="AE40" s="224"/>
    </row>
    <row r="41" spans="7:31" x14ac:dyDescent="0.2">
      <c r="G41" s="225"/>
      <c r="H41" s="222"/>
      <c r="I41" s="222"/>
      <c r="J41" s="222"/>
      <c r="K41" s="222"/>
      <c r="L41" s="222"/>
      <c r="M41" s="222"/>
      <c r="N41" s="222"/>
      <c r="O41" s="224"/>
      <c r="W41" s="225"/>
      <c r="X41" s="222"/>
      <c r="Y41" s="222"/>
      <c r="Z41" s="222"/>
      <c r="AA41" s="222"/>
      <c r="AB41" s="222"/>
      <c r="AC41" s="222"/>
      <c r="AD41" s="222"/>
      <c r="AE41" s="224"/>
    </row>
    <row r="42" spans="7:31" x14ac:dyDescent="0.2">
      <c r="G42" s="225"/>
      <c r="H42" s="222"/>
      <c r="I42" s="222"/>
      <c r="J42" s="222"/>
      <c r="K42" s="222"/>
      <c r="L42" s="222"/>
      <c r="M42" s="222"/>
      <c r="N42" s="222"/>
      <c r="O42" s="224"/>
      <c r="W42" s="225" t="s">
        <v>161</v>
      </c>
      <c r="X42" s="222"/>
      <c r="Y42" s="222"/>
      <c r="Z42" s="222"/>
      <c r="AA42" s="222"/>
      <c r="AB42" s="222"/>
      <c r="AC42" s="222"/>
      <c r="AD42" s="222"/>
      <c r="AE42" s="224"/>
    </row>
    <row r="43" spans="7:31" ht="18" x14ac:dyDescent="0.2">
      <c r="G43" s="221" t="s">
        <v>46</v>
      </c>
      <c r="H43" s="222"/>
      <c r="I43" s="222"/>
      <c r="J43" s="223" t="s">
        <v>207</v>
      </c>
      <c r="K43" s="222"/>
      <c r="L43" s="222"/>
      <c r="M43" s="222"/>
      <c r="N43" s="222"/>
      <c r="O43" s="224"/>
      <c r="W43" s="225"/>
      <c r="X43" s="222"/>
      <c r="Y43" s="222"/>
      <c r="Z43" s="222"/>
      <c r="AA43" s="222"/>
      <c r="AB43" s="222"/>
      <c r="AC43" s="222"/>
      <c r="AD43" s="222"/>
      <c r="AE43" s="224"/>
    </row>
    <row r="44" spans="7:31" x14ac:dyDescent="0.2">
      <c r="G44" s="225"/>
      <c r="H44" s="222"/>
      <c r="I44" s="222"/>
      <c r="J44" s="222"/>
      <c r="K44" s="222"/>
      <c r="L44" s="222"/>
      <c r="M44" s="222"/>
      <c r="N44" s="222"/>
      <c r="O44" s="224"/>
      <c r="W44" s="225" t="s">
        <v>163</v>
      </c>
      <c r="X44" s="222"/>
      <c r="Y44" s="222"/>
      <c r="Z44" s="222"/>
      <c r="AA44" s="222"/>
      <c r="AB44" s="222"/>
      <c r="AC44" s="222"/>
      <c r="AD44" s="222"/>
      <c r="AE44" s="224"/>
    </row>
    <row r="45" spans="7:31" x14ac:dyDescent="0.2">
      <c r="G45" s="225" t="s">
        <v>4</v>
      </c>
      <c r="H45" s="222"/>
      <c r="I45" s="222"/>
      <c r="J45" s="222"/>
      <c r="K45" s="222"/>
      <c r="L45" s="222"/>
      <c r="M45" s="222"/>
      <c r="N45" s="222"/>
      <c r="O45" s="224"/>
      <c r="W45" s="225"/>
      <c r="X45" s="222"/>
      <c r="Y45" s="222"/>
      <c r="Z45" s="222"/>
      <c r="AA45" s="222"/>
      <c r="AB45" s="222"/>
      <c r="AC45" s="222"/>
      <c r="AD45" s="222"/>
      <c r="AE45" s="224"/>
    </row>
    <row r="46" spans="7:31" ht="13.5" thickBot="1" x14ac:dyDescent="0.25">
      <c r="G46" s="225"/>
      <c r="H46" s="222"/>
      <c r="I46" s="222"/>
      <c r="J46" s="222"/>
      <c r="K46" s="222"/>
      <c r="L46" s="222"/>
      <c r="M46" s="222"/>
      <c r="N46" s="222"/>
      <c r="O46" s="224"/>
      <c r="W46" s="225" t="s">
        <v>164</v>
      </c>
      <c r="X46" s="222"/>
      <c r="Y46" s="222"/>
      <c r="Z46" s="222"/>
      <c r="AA46" s="222"/>
      <c r="AB46" s="222"/>
      <c r="AC46" s="222"/>
      <c r="AD46" s="222"/>
      <c r="AE46" s="224"/>
    </row>
    <row r="47" spans="7:31" x14ac:dyDescent="0.2">
      <c r="G47" s="227" t="s">
        <v>5</v>
      </c>
      <c r="H47" s="28"/>
      <c r="I47" s="222"/>
      <c r="J47" s="222"/>
      <c r="K47" s="222"/>
      <c r="L47" s="222"/>
      <c r="M47" s="222"/>
      <c r="N47" s="222"/>
      <c r="O47" s="224"/>
      <c r="W47" s="225"/>
      <c r="X47" s="222"/>
      <c r="Y47" s="222"/>
      <c r="Z47" s="222"/>
      <c r="AA47" s="222"/>
      <c r="AB47" s="222"/>
      <c r="AC47" s="222"/>
      <c r="AD47" s="222"/>
      <c r="AE47" s="224"/>
    </row>
    <row r="48" spans="7:31" x14ac:dyDescent="0.2">
      <c r="G48" s="229" t="s">
        <v>6</v>
      </c>
      <c r="H48" s="25">
        <v>0.99732752379850065</v>
      </c>
      <c r="I48" s="222"/>
      <c r="J48" s="222"/>
      <c r="K48" s="222"/>
      <c r="L48" s="222"/>
      <c r="M48" s="222"/>
      <c r="N48" s="222"/>
      <c r="O48" s="224"/>
      <c r="W48" s="225"/>
      <c r="X48" s="222"/>
      <c r="Y48" s="222"/>
      <c r="Z48" s="222"/>
      <c r="AA48" s="222"/>
      <c r="AB48" s="222"/>
      <c r="AC48" s="222"/>
      <c r="AD48" s="222"/>
      <c r="AE48" s="224"/>
    </row>
    <row r="49" spans="7:31" x14ac:dyDescent="0.2">
      <c r="G49" s="229" t="s">
        <v>7</v>
      </c>
      <c r="H49" s="25">
        <v>0.99466218972604892</v>
      </c>
      <c r="I49" s="222"/>
      <c r="J49" s="222"/>
      <c r="K49" s="222"/>
      <c r="L49" s="222"/>
      <c r="M49" s="222"/>
      <c r="N49" s="222"/>
      <c r="O49" s="224"/>
      <c r="W49" s="225" t="s">
        <v>25</v>
      </c>
      <c r="X49" s="222"/>
      <c r="Y49" s="222"/>
      <c r="Z49" s="222"/>
      <c r="AA49" s="222"/>
      <c r="AB49" s="222"/>
      <c r="AC49" s="222"/>
      <c r="AD49" s="222"/>
      <c r="AE49" s="224"/>
    </row>
    <row r="50" spans="7:31" x14ac:dyDescent="0.2">
      <c r="G50" s="229" t="s">
        <v>63</v>
      </c>
      <c r="H50" s="246">
        <v>0.74466218972604892</v>
      </c>
      <c r="I50" s="222"/>
      <c r="J50" s="222"/>
      <c r="K50" s="222"/>
      <c r="L50" s="222"/>
      <c r="M50" s="222"/>
      <c r="N50" s="222"/>
      <c r="O50" s="224"/>
      <c r="W50" s="225"/>
      <c r="X50" s="222"/>
      <c r="Y50" s="222"/>
      <c r="Z50" s="222"/>
      <c r="AA50" s="222"/>
      <c r="AB50" s="222"/>
      <c r="AC50" s="222"/>
      <c r="AD50" s="222"/>
      <c r="AE50" s="224"/>
    </row>
    <row r="51" spans="7:31" x14ac:dyDescent="0.2">
      <c r="G51" s="229" t="s">
        <v>9</v>
      </c>
      <c r="H51" s="25">
        <v>2.7806147129399608</v>
      </c>
      <c r="I51" s="222"/>
      <c r="J51" s="222"/>
      <c r="K51" s="222"/>
      <c r="L51" s="222"/>
      <c r="M51" s="222"/>
      <c r="N51" s="222"/>
      <c r="O51" s="224"/>
      <c r="W51" s="225" t="s">
        <v>175</v>
      </c>
      <c r="X51" s="222" t="s">
        <v>176</v>
      </c>
      <c r="Y51" s="222" t="s">
        <v>177</v>
      </c>
      <c r="Z51" s="222" t="s">
        <v>178</v>
      </c>
      <c r="AA51" s="222" t="s">
        <v>179</v>
      </c>
      <c r="AB51" s="241">
        <v>0.95</v>
      </c>
      <c r="AC51" s="222" t="s">
        <v>180</v>
      </c>
      <c r="AD51" s="222" t="s">
        <v>181</v>
      </c>
      <c r="AE51" s="224"/>
    </row>
    <row r="52" spans="7:31" ht="13.5" thickBot="1" x14ac:dyDescent="0.25">
      <c r="G52" s="230" t="s">
        <v>11</v>
      </c>
      <c r="H52" s="26">
        <v>5</v>
      </c>
      <c r="I52" s="222"/>
      <c r="J52" s="222"/>
      <c r="K52" s="222"/>
      <c r="L52" s="222"/>
      <c r="M52" s="222"/>
      <c r="N52" s="222"/>
      <c r="O52" s="224"/>
      <c r="W52" s="225" t="s">
        <v>1</v>
      </c>
      <c r="X52" s="222">
        <v>10.2364</v>
      </c>
      <c r="Y52" s="222">
        <v>0.37493799999999999</v>
      </c>
      <c r="Z52" s="222">
        <v>27.301500000000001</v>
      </c>
      <c r="AA52" s="222">
        <v>0</v>
      </c>
      <c r="AB52" s="222" t="s">
        <v>196</v>
      </c>
      <c r="AC52" s="222" t="s">
        <v>197</v>
      </c>
      <c r="AD52" s="222">
        <v>1</v>
      </c>
      <c r="AE52" s="224"/>
    </row>
    <row r="53" spans="7:31" x14ac:dyDescent="0.2">
      <c r="G53" s="225"/>
      <c r="H53" s="222"/>
      <c r="I53" s="222"/>
      <c r="J53" s="222"/>
      <c r="K53" s="222"/>
      <c r="L53" s="222"/>
      <c r="M53" s="222"/>
      <c r="N53" s="222"/>
      <c r="O53" s="224"/>
      <c r="W53" s="225"/>
      <c r="X53" s="222"/>
      <c r="Y53" s="222"/>
      <c r="Z53" s="222"/>
      <c r="AA53" s="222"/>
      <c r="AB53" s="222"/>
      <c r="AC53" s="222"/>
      <c r="AD53" s="222"/>
      <c r="AE53" s="224"/>
    </row>
    <row r="54" spans="7:31" ht="13.5" thickBot="1" x14ac:dyDescent="0.25">
      <c r="G54" s="225" t="s">
        <v>15</v>
      </c>
      <c r="H54" s="222"/>
      <c r="I54" s="222"/>
      <c r="J54" s="222"/>
      <c r="K54" s="222"/>
      <c r="L54" s="222"/>
      <c r="M54" s="222"/>
      <c r="N54" s="222"/>
      <c r="O54" s="224"/>
      <c r="W54" s="225"/>
      <c r="X54" s="222"/>
      <c r="Y54" s="222"/>
      <c r="Z54" s="222"/>
      <c r="AA54" s="222"/>
      <c r="AB54" s="222"/>
      <c r="AC54" s="222"/>
      <c r="AD54" s="222"/>
      <c r="AE54" s="224"/>
    </row>
    <row r="55" spans="7:31" x14ac:dyDescent="0.2">
      <c r="G55" s="231"/>
      <c r="H55" s="27" t="s">
        <v>17</v>
      </c>
      <c r="I55" s="27" t="s">
        <v>18</v>
      </c>
      <c r="J55" s="27" t="s">
        <v>19</v>
      </c>
      <c r="K55" s="27" t="s">
        <v>20</v>
      </c>
      <c r="L55" s="27" t="s">
        <v>64</v>
      </c>
      <c r="M55" s="222"/>
      <c r="N55" s="222"/>
      <c r="O55" s="224"/>
      <c r="W55" s="225" t="s">
        <v>165</v>
      </c>
      <c r="X55" s="222"/>
      <c r="Y55" s="222"/>
      <c r="Z55" s="222"/>
      <c r="AA55" s="222"/>
      <c r="AB55" s="222"/>
      <c r="AC55" s="222"/>
      <c r="AD55" s="222"/>
      <c r="AE55" s="224"/>
    </row>
    <row r="56" spans="7:31" x14ac:dyDescent="0.2">
      <c r="G56" s="229" t="s">
        <v>22</v>
      </c>
      <c r="H56" s="25">
        <v>1</v>
      </c>
      <c r="I56" s="25">
        <v>5763.0727272727272</v>
      </c>
      <c r="J56" s="25">
        <v>5763.0727272727272</v>
      </c>
      <c r="K56" s="25">
        <v>745.37095825984738</v>
      </c>
      <c r="L56" s="25">
        <v>1.078495791435054E-4</v>
      </c>
      <c r="M56" s="222"/>
      <c r="N56" s="222"/>
      <c r="O56" s="224"/>
      <c r="W56" s="225"/>
      <c r="X56" s="222"/>
      <c r="Y56" s="222"/>
      <c r="Z56" s="222"/>
      <c r="AA56" s="222"/>
      <c r="AB56" s="222"/>
      <c r="AC56" s="222"/>
      <c r="AD56" s="222"/>
      <c r="AE56" s="224"/>
    </row>
    <row r="57" spans="7:31" x14ac:dyDescent="0.2">
      <c r="G57" s="229" t="s">
        <v>23</v>
      </c>
      <c r="H57" s="25">
        <v>4</v>
      </c>
      <c r="I57" s="25">
        <v>30.927272727272719</v>
      </c>
      <c r="J57" s="25">
        <v>7.7318181818181797</v>
      </c>
      <c r="K57" s="25"/>
      <c r="L57" s="25"/>
      <c r="M57" s="222"/>
      <c r="N57" s="222"/>
      <c r="O57" s="224"/>
      <c r="W57" s="245" t="s">
        <v>211</v>
      </c>
      <c r="X57" s="222"/>
      <c r="Y57" s="222"/>
      <c r="Z57" s="222"/>
      <c r="AA57" s="222"/>
      <c r="AB57" s="222"/>
      <c r="AC57" s="222"/>
      <c r="AD57" s="222"/>
      <c r="AE57" s="224"/>
    </row>
    <row r="58" spans="7:31" ht="13.5" thickBot="1" x14ac:dyDescent="0.25">
      <c r="G58" s="230" t="s">
        <v>24</v>
      </c>
      <c r="H58" s="26">
        <v>5</v>
      </c>
      <c r="I58" s="26">
        <v>5794</v>
      </c>
      <c r="J58" s="26"/>
      <c r="K58" s="26"/>
      <c r="L58" s="26"/>
      <c r="M58" s="222"/>
      <c r="N58" s="222"/>
      <c r="O58" s="224"/>
      <c r="W58" s="225" t="s">
        <v>166</v>
      </c>
      <c r="X58" s="222"/>
      <c r="Y58" s="222"/>
      <c r="Z58" s="222"/>
      <c r="AA58" s="222"/>
      <c r="AB58" s="222"/>
      <c r="AC58" s="222"/>
      <c r="AD58" s="222"/>
      <c r="AE58" s="224"/>
    </row>
    <row r="59" spans="7:31" ht="13.5" thickBot="1" x14ac:dyDescent="0.25">
      <c r="G59" s="225"/>
      <c r="H59" s="222"/>
      <c r="I59" s="222"/>
      <c r="J59" s="222"/>
      <c r="K59" s="222"/>
      <c r="L59" s="222"/>
      <c r="M59" s="222"/>
      <c r="N59" s="222"/>
      <c r="O59" s="224"/>
      <c r="W59" s="225"/>
      <c r="X59" s="222"/>
      <c r="Y59" s="222"/>
      <c r="Z59" s="222"/>
      <c r="AA59" s="222"/>
      <c r="AB59" s="222"/>
      <c r="AC59" s="222"/>
      <c r="AD59" s="222"/>
      <c r="AE59" s="224"/>
    </row>
    <row r="60" spans="7:31" x14ac:dyDescent="0.2">
      <c r="G60" s="231"/>
      <c r="H60" s="27" t="s">
        <v>25</v>
      </c>
      <c r="I60" s="27" t="s">
        <v>9</v>
      </c>
      <c r="J60" s="27" t="s">
        <v>27</v>
      </c>
      <c r="K60" s="27" t="s">
        <v>28</v>
      </c>
      <c r="L60" s="27" t="s">
        <v>29</v>
      </c>
      <c r="M60" s="27" t="s">
        <v>30</v>
      </c>
      <c r="N60" s="27" t="s">
        <v>65</v>
      </c>
      <c r="O60" s="232" t="s">
        <v>66</v>
      </c>
      <c r="W60" s="225"/>
      <c r="X60" s="222"/>
      <c r="Y60" s="222"/>
      <c r="Z60" s="222"/>
      <c r="AA60" s="222"/>
      <c r="AB60" s="222"/>
      <c r="AC60" s="222"/>
      <c r="AD60" s="222"/>
      <c r="AE60" s="224"/>
    </row>
    <row r="61" spans="7:31" x14ac:dyDescent="0.2">
      <c r="G61" s="229" t="s">
        <v>34</v>
      </c>
      <c r="H61" s="25">
        <v>0</v>
      </c>
      <c r="I61" s="25" t="e">
        <v>#N/A</v>
      </c>
      <c r="J61" s="25" t="e">
        <v>#N/A</v>
      </c>
      <c r="K61" s="25" t="e">
        <v>#N/A</v>
      </c>
      <c r="L61" s="25" t="e">
        <v>#N/A</v>
      </c>
      <c r="M61" s="25" t="e">
        <v>#N/A</v>
      </c>
      <c r="N61" s="25" t="e">
        <v>#N/A</v>
      </c>
      <c r="O61" s="233" t="e">
        <v>#N/A</v>
      </c>
      <c r="W61" s="225" t="s">
        <v>91</v>
      </c>
      <c r="X61" s="222"/>
      <c r="Y61" s="222"/>
      <c r="Z61" s="222"/>
      <c r="AA61" s="222"/>
      <c r="AB61" s="222"/>
      <c r="AC61" s="222"/>
      <c r="AD61" s="222"/>
      <c r="AE61" s="224"/>
    </row>
    <row r="62" spans="7:31" ht="13.5" thickBot="1" x14ac:dyDescent="0.25">
      <c r="G62" s="230" t="s">
        <v>1</v>
      </c>
      <c r="H62" s="26">
        <v>10.236363636363635</v>
      </c>
      <c r="I62" s="26">
        <v>0.37493801140547778</v>
      </c>
      <c r="J62" s="26">
        <v>27.301482711747489</v>
      </c>
      <c r="K62" s="26">
        <v>1.0703649986416714E-5</v>
      </c>
      <c r="L62" s="26">
        <v>9.1953688298443019</v>
      </c>
      <c r="M62" s="26">
        <v>11.277358442882967</v>
      </c>
      <c r="N62" s="26">
        <v>9.1953688298443019</v>
      </c>
      <c r="O62" s="234">
        <v>11.277358442882967</v>
      </c>
      <c r="W62" s="225"/>
      <c r="X62" s="222"/>
      <c r="Y62" s="222"/>
      <c r="Z62" s="222"/>
      <c r="AA62" s="222"/>
      <c r="AB62" s="222"/>
      <c r="AC62" s="222"/>
      <c r="AD62" s="222"/>
      <c r="AE62" s="224"/>
    </row>
    <row r="63" spans="7:31" x14ac:dyDescent="0.2">
      <c r="G63" s="225"/>
      <c r="H63" s="222"/>
      <c r="I63" s="222"/>
      <c r="J63" s="222"/>
      <c r="K63" s="222"/>
      <c r="L63" s="222"/>
      <c r="M63" s="222"/>
      <c r="N63" s="222"/>
      <c r="O63" s="224"/>
      <c r="W63" s="225" t="s">
        <v>187</v>
      </c>
      <c r="X63" s="222" t="s">
        <v>94</v>
      </c>
      <c r="Y63" s="222" t="s">
        <v>188</v>
      </c>
      <c r="Z63" s="222" t="s">
        <v>189</v>
      </c>
      <c r="AA63" s="222" t="s">
        <v>190</v>
      </c>
      <c r="AB63" s="222" t="s">
        <v>20</v>
      </c>
      <c r="AC63" s="222" t="s">
        <v>179</v>
      </c>
      <c r="AD63" s="222"/>
      <c r="AE63" s="224"/>
    </row>
    <row r="64" spans="7:31" x14ac:dyDescent="0.2">
      <c r="G64" s="225"/>
      <c r="H64" s="222"/>
      <c r="I64" s="222"/>
      <c r="J64" s="222"/>
      <c r="K64" s="222"/>
      <c r="L64" s="222"/>
      <c r="M64" s="222"/>
      <c r="N64" s="222"/>
      <c r="O64" s="224"/>
      <c r="W64" s="225" t="s">
        <v>22</v>
      </c>
      <c r="X64" s="222">
        <v>1</v>
      </c>
      <c r="Y64" s="222">
        <v>5763.07</v>
      </c>
      <c r="Z64" s="222">
        <v>5763.07</v>
      </c>
      <c r="AA64" s="222">
        <v>5763.07</v>
      </c>
      <c r="AB64" s="222">
        <v>745.37099999999998</v>
      </c>
      <c r="AC64" s="222">
        <v>1.0699999999999999E-5</v>
      </c>
      <c r="AD64" s="222"/>
      <c r="AE64" s="224"/>
    </row>
    <row r="65" spans="7:31" x14ac:dyDescent="0.2">
      <c r="G65" s="225"/>
      <c r="H65" s="222"/>
      <c r="I65" s="222"/>
      <c r="J65" s="222"/>
      <c r="K65" s="222"/>
      <c r="L65" s="222"/>
      <c r="M65" s="222"/>
      <c r="N65" s="222"/>
      <c r="O65" s="224"/>
      <c r="W65" s="225" t="s">
        <v>1</v>
      </c>
      <c r="X65" s="222">
        <v>1</v>
      </c>
      <c r="Y65" s="222">
        <v>5763.07</v>
      </c>
      <c r="Z65" s="222">
        <v>5763.07</v>
      </c>
      <c r="AA65" s="222">
        <v>5763.07</v>
      </c>
      <c r="AB65" s="222">
        <v>745.37099999999998</v>
      </c>
      <c r="AC65" s="222">
        <v>1.0699999999999999E-5</v>
      </c>
      <c r="AD65" s="222"/>
      <c r="AE65" s="224"/>
    </row>
    <row r="66" spans="7:31" x14ac:dyDescent="0.2">
      <c r="G66" s="225" t="s">
        <v>41</v>
      </c>
      <c r="H66" s="222"/>
      <c r="I66" s="222"/>
      <c r="J66" s="222"/>
      <c r="K66" s="222"/>
      <c r="L66" s="222" t="s">
        <v>142</v>
      </c>
      <c r="M66" s="222"/>
      <c r="N66" s="222"/>
      <c r="O66" s="224"/>
      <c r="W66" s="225" t="s">
        <v>191</v>
      </c>
      <c r="X66" s="222">
        <v>4</v>
      </c>
      <c r="Y66" s="222">
        <v>30.93</v>
      </c>
      <c r="Z66" s="222">
        <v>30.93</v>
      </c>
      <c r="AA66" s="222">
        <v>7.73</v>
      </c>
      <c r="AB66" s="222"/>
      <c r="AC66" s="222"/>
      <c r="AD66" s="222"/>
      <c r="AE66" s="224"/>
    </row>
    <row r="67" spans="7:31" ht="13.5" thickBot="1" x14ac:dyDescent="0.25">
      <c r="G67" s="225"/>
      <c r="H67" s="222"/>
      <c r="I67" s="222"/>
      <c r="J67" s="222"/>
      <c r="K67" s="222"/>
      <c r="L67" s="222"/>
      <c r="M67" s="222"/>
      <c r="N67" s="222"/>
      <c r="O67" s="224"/>
      <c r="W67" s="225" t="s">
        <v>24</v>
      </c>
      <c r="X67" s="222">
        <v>5</v>
      </c>
      <c r="Y67" s="222">
        <v>5794</v>
      </c>
      <c r="Z67" s="222"/>
      <c r="AA67" s="222"/>
      <c r="AB67" s="222"/>
      <c r="AC67" s="222"/>
      <c r="AD67" s="222"/>
      <c r="AE67" s="224"/>
    </row>
    <row r="68" spans="7:31" x14ac:dyDescent="0.2">
      <c r="G68" s="231" t="s">
        <v>42</v>
      </c>
      <c r="H68" s="27" t="s">
        <v>43</v>
      </c>
      <c r="I68" s="27" t="s">
        <v>44</v>
      </c>
      <c r="J68" s="207" t="s">
        <v>67</v>
      </c>
      <c r="K68" s="222"/>
      <c r="L68" s="27" t="s">
        <v>143</v>
      </c>
      <c r="M68" s="27" t="s">
        <v>2</v>
      </c>
      <c r="N68" s="222"/>
      <c r="O68" s="224"/>
      <c r="W68" s="225"/>
      <c r="X68" s="222"/>
      <c r="Y68" s="222"/>
      <c r="Z68" s="222"/>
      <c r="AA68" s="222"/>
      <c r="AB68" s="222"/>
      <c r="AC68" s="222"/>
      <c r="AD68" s="222"/>
      <c r="AE68" s="224"/>
    </row>
    <row r="69" spans="7:31" x14ac:dyDescent="0.2">
      <c r="G69" s="229">
        <v>1</v>
      </c>
      <c r="H69" s="25">
        <v>10.236363636363635</v>
      </c>
      <c r="I69" s="25">
        <v>0.76363636363636545</v>
      </c>
      <c r="J69" s="214">
        <v>0.30704412431455957</v>
      </c>
      <c r="K69" s="222"/>
      <c r="L69" s="25">
        <v>10</v>
      </c>
      <c r="M69" s="25">
        <v>11</v>
      </c>
      <c r="N69" s="222"/>
      <c r="O69" s="224"/>
      <c r="W69" s="225"/>
      <c r="X69" s="222"/>
      <c r="Y69" s="222"/>
      <c r="Z69" s="222"/>
      <c r="AA69" s="222"/>
      <c r="AB69" s="222"/>
      <c r="AC69" s="222"/>
      <c r="AD69" s="222"/>
      <c r="AE69" s="224"/>
    </row>
    <row r="70" spans="7:31" x14ac:dyDescent="0.2">
      <c r="G70" s="229">
        <v>2</v>
      </c>
      <c r="H70" s="25">
        <v>20.472727272727269</v>
      </c>
      <c r="I70" s="25">
        <v>-3.4727272727272691</v>
      </c>
      <c r="J70" s="214">
        <v>-1.396319708192397</v>
      </c>
      <c r="K70" s="222"/>
      <c r="L70" s="25">
        <v>30</v>
      </c>
      <c r="M70" s="25">
        <v>17</v>
      </c>
      <c r="N70" s="222"/>
      <c r="O70" s="224"/>
      <c r="W70" s="225" t="s">
        <v>167</v>
      </c>
      <c r="X70" s="222"/>
      <c r="Y70" s="222"/>
      <c r="Z70" s="222"/>
      <c r="AA70" s="222"/>
      <c r="AB70" s="222"/>
      <c r="AC70" s="222"/>
      <c r="AD70" s="222"/>
      <c r="AE70" s="224"/>
    </row>
    <row r="71" spans="7:31" x14ac:dyDescent="0.2">
      <c r="G71" s="229">
        <v>3</v>
      </c>
      <c r="H71" s="25">
        <v>30.709090909090904</v>
      </c>
      <c r="I71" s="25">
        <v>1.2909090909090963</v>
      </c>
      <c r="J71" s="214">
        <v>0.51905078157937545</v>
      </c>
      <c r="K71" s="222"/>
      <c r="L71" s="25">
        <v>50</v>
      </c>
      <c r="M71" s="25">
        <v>32</v>
      </c>
      <c r="N71" s="222"/>
      <c r="O71" s="224"/>
      <c r="W71" s="225"/>
      <c r="X71" s="222"/>
      <c r="Y71" s="222"/>
      <c r="Z71" s="222"/>
      <c r="AA71" s="222"/>
      <c r="AB71" s="222"/>
      <c r="AC71" s="222"/>
      <c r="AD71" s="222"/>
      <c r="AE71" s="224"/>
    </row>
    <row r="72" spans="7:31" x14ac:dyDescent="0.2">
      <c r="G72" s="229">
        <v>4</v>
      </c>
      <c r="H72" s="25">
        <v>40.945454545454538</v>
      </c>
      <c r="I72" s="25">
        <v>-2.9454545454545382</v>
      </c>
      <c r="J72" s="214">
        <v>-1.1843130509275812</v>
      </c>
      <c r="K72" s="222"/>
      <c r="L72" s="25">
        <v>70</v>
      </c>
      <c r="M72" s="25">
        <v>38</v>
      </c>
      <c r="N72" s="222"/>
      <c r="O72" s="224"/>
      <c r="W72" s="225" t="s">
        <v>192</v>
      </c>
      <c r="X72" s="222" t="s">
        <v>2</v>
      </c>
      <c r="Y72" s="222" t="s">
        <v>193</v>
      </c>
      <c r="Z72" s="222" t="s">
        <v>194</v>
      </c>
      <c r="AA72" s="222" t="s">
        <v>23</v>
      </c>
      <c r="AB72" s="244" t="s">
        <v>195</v>
      </c>
      <c r="AC72" s="222"/>
      <c r="AD72" s="222"/>
      <c r="AE72" s="224"/>
    </row>
    <row r="73" spans="7:31" ht="13.5" thickBot="1" x14ac:dyDescent="0.25">
      <c r="G73" s="230">
        <v>5</v>
      </c>
      <c r="H73" s="26">
        <v>51.181818181818173</v>
      </c>
      <c r="I73" s="26">
        <v>2.8181818181818272</v>
      </c>
      <c r="J73" s="215">
        <v>1.1331390302084945</v>
      </c>
      <c r="K73" s="222"/>
      <c r="L73" s="26">
        <v>90</v>
      </c>
      <c r="M73" s="26">
        <v>54</v>
      </c>
      <c r="N73" s="222"/>
      <c r="O73" s="224"/>
      <c r="W73" s="225">
        <v>1</v>
      </c>
      <c r="X73" s="222">
        <v>11</v>
      </c>
      <c r="Y73" s="222">
        <v>10.2364</v>
      </c>
      <c r="Z73" s="222">
        <v>0.37494</v>
      </c>
      <c r="AA73" s="222">
        <v>0.76363999999999999</v>
      </c>
      <c r="AB73" s="208">
        <v>0.27716000000000002</v>
      </c>
      <c r="AC73" s="222"/>
      <c r="AD73" s="222"/>
      <c r="AE73" s="224"/>
    </row>
    <row r="74" spans="7:31" x14ac:dyDescent="0.2">
      <c r="G74" s="225"/>
      <c r="H74" s="222"/>
      <c r="I74" s="222"/>
      <c r="J74" s="222"/>
      <c r="K74" s="222"/>
      <c r="L74" s="222"/>
      <c r="M74" s="222"/>
      <c r="N74" s="222"/>
      <c r="O74" s="224"/>
      <c r="W74" s="225">
        <v>2</v>
      </c>
      <c r="X74" s="222">
        <v>17</v>
      </c>
      <c r="Y74" s="222">
        <v>20.4727</v>
      </c>
      <c r="Z74" s="222">
        <v>0.74987999999999999</v>
      </c>
      <c r="AA74" s="222">
        <v>-3.4727299999999999</v>
      </c>
      <c r="AB74" s="209">
        <v>-1.2969599999999999</v>
      </c>
      <c r="AC74" s="222"/>
      <c r="AD74" s="222"/>
      <c r="AE74" s="224"/>
    </row>
    <row r="75" spans="7:31" x14ac:dyDescent="0.2">
      <c r="G75" s="236"/>
      <c r="H75" s="237"/>
      <c r="I75" s="237"/>
      <c r="J75" s="237"/>
      <c r="K75" s="237"/>
      <c r="L75" s="237"/>
      <c r="M75" s="237"/>
      <c r="N75" s="237"/>
      <c r="O75" s="238"/>
      <c r="W75" s="225">
        <v>3</v>
      </c>
      <c r="X75" s="222">
        <v>32</v>
      </c>
      <c r="Y75" s="222">
        <v>30.709099999999999</v>
      </c>
      <c r="Z75" s="222">
        <v>1.1248100000000001</v>
      </c>
      <c r="AA75" s="222">
        <v>1.29091</v>
      </c>
      <c r="AB75" s="209">
        <v>0.50763999999999998</v>
      </c>
      <c r="AC75" s="222"/>
      <c r="AD75" s="222"/>
      <c r="AE75" s="224"/>
    </row>
    <row r="76" spans="7:31" x14ac:dyDescent="0.2">
      <c r="W76" s="225">
        <v>4</v>
      </c>
      <c r="X76" s="222">
        <v>38</v>
      </c>
      <c r="Y76" s="222">
        <v>40.945500000000003</v>
      </c>
      <c r="Z76" s="222">
        <v>1.4997499999999999</v>
      </c>
      <c r="AA76" s="222">
        <v>-2.9454500000000001</v>
      </c>
      <c r="AB76" s="209">
        <v>-1.2579400000000001</v>
      </c>
      <c r="AC76" s="222"/>
      <c r="AD76" s="222"/>
      <c r="AE76" s="224"/>
    </row>
    <row r="77" spans="7:31" x14ac:dyDescent="0.2">
      <c r="W77" s="225">
        <v>5</v>
      </c>
      <c r="X77" s="222">
        <v>54</v>
      </c>
      <c r="Y77" s="222">
        <v>51.181800000000003</v>
      </c>
      <c r="Z77" s="222">
        <v>1.87469</v>
      </c>
      <c r="AA77" s="222">
        <v>2.8181799999999999</v>
      </c>
      <c r="AB77" s="210">
        <v>1.3723000000000001</v>
      </c>
      <c r="AC77" s="222"/>
      <c r="AD77" s="222"/>
      <c r="AE77" s="224"/>
    </row>
    <row r="78" spans="7:31" x14ac:dyDescent="0.2">
      <c r="W78" s="225"/>
      <c r="X78" s="222"/>
      <c r="Y78" s="222"/>
      <c r="Z78" s="222"/>
      <c r="AA78" s="222"/>
      <c r="AB78" s="222"/>
      <c r="AC78" s="222"/>
      <c r="AD78" s="222"/>
      <c r="AE78" s="224"/>
    </row>
    <row r="79" spans="7:31" x14ac:dyDescent="0.2">
      <c r="W79" s="225"/>
      <c r="X79" s="222"/>
      <c r="Y79" s="222"/>
      <c r="Z79" s="222"/>
      <c r="AA79" s="222"/>
      <c r="AB79" s="222"/>
      <c r="AC79" s="222"/>
      <c r="AD79" s="222"/>
      <c r="AE79" s="224"/>
    </row>
    <row r="80" spans="7:31" x14ac:dyDescent="0.2">
      <c r="W80" s="225" t="s">
        <v>168</v>
      </c>
      <c r="X80" s="222"/>
      <c r="Y80" s="222"/>
      <c r="Z80" s="222"/>
      <c r="AA80" s="222"/>
      <c r="AB80" s="222"/>
      <c r="AC80" s="222"/>
      <c r="AD80" s="222"/>
      <c r="AE80" s="224"/>
    </row>
    <row r="81" spans="23:31" x14ac:dyDescent="0.2">
      <c r="W81" s="225"/>
      <c r="X81" s="222"/>
      <c r="Y81" s="222"/>
      <c r="Z81" s="222"/>
      <c r="AA81" s="222"/>
      <c r="AB81" s="222"/>
      <c r="AC81" s="222"/>
      <c r="AD81" s="222"/>
      <c r="AE81" s="224"/>
    </row>
    <row r="82" spans="23:31" x14ac:dyDescent="0.2">
      <c r="W82" s="225" t="s">
        <v>169</v>
      </c>
      <c r="X82" s="222"/>
      <c r="Y82" s="222"/>
      <c r="Z82" s="222"/>
      <c r="AA82" s="222"/>
      <c r="AB82" s="222"/>
      <c r="AC82" s="222"/>
      <c r="AD82" s="222"/>
      <c r="AE82" s="224"/>
    </row>
    <row r="83" spans="23:31" x14ac:dyDescent="0.2">
      <c r="W83" s="236"/>
      <c r="X83" s="237"/>
      <c r="Y83" s="237"/>
      <c r="Z83" s="237"/>
      <c r="AA83" s="237"/>
      <c r="AB83" s="237"/>
      <c r="AC83" s="237"/>
      <c r="AD83" s="237"/>
      <c r="AE83" s="238"/>
    </row>
  </sheetData>
  <sortState ref="M26:M30">
    <sortCondition ref="M27"/>
  </sortState>
  <printOptions gridLines="1" gridLinesSet="0"/>
  <pageMargins left="0.75" right="0.75" top="1" bottom="1" header="0.5" footer="0.5"/>
  <pageSetup orientation="portrait" horizontalDpi="4294967292" r:id="rId1"/>
  <headerFooter alignWithMargins="0">
    <oddHeader>&amp;A</oddHeader>
    <oddFooter>Page &amp;P</oddFooter>
  </headerFooter>
  <ignoredErrors>
    <ignoredError sqref="C15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119</vt:i4>
      </vt:variant>
    </vt:vector>
  </HeadingPairs>
  <TitlesOfParts>
    <vt:vector size="126" baseType="lpstr">
      <vt:lpstr>Report No-Intercept (2006)</vt:lpstr>
      <vt:lpstr>_Costat Session</vt:lpstr>
      <vt:lpstr>No Intercept (version 7.5)</vt:lpstr>
      <vt:lpstr>OLS (version 7.5)</vt:lpstr>
      <vt:lpstr>Adj R2 Data</vt:lpstr>
      <vt:lpstr>Data and Analysis (2006)</vt:lpstr>
      <vt:lpstr>Data and Analysis (2017)</vt:lpstr>
      <vt:lpstr>'Report No-Intercept (2006)'!CHART_EQVSVAR_LINK</vt:lpstr>
      <vt:lpstr>'Report No-Intercept (2006)'!CHART_EQVSVAR_VAR</vt:lpstr>
      <vt:lpstr>'No Intercept (version 7.5)'!CHART_STDRES_LINK</vt:lpstr>
      <vt:lpstr>'OLS (version 7.5)'!CHART_STDRES_LINK</vt:lpstr>
      <vt:lpstr>'Report No-Intercept (2006)'!CHART_STDRES_LINK</vt:lpstr>
      <vt:lpstr>'No Intercept (version 7.5)'!CHART_STDRES_VAR</vt:lpstr>
      <vt:lpstr>'OLS (version 7.5)'!CHART_STDRES_VAR</vt:lpstr>
      <vt:lpstr>'Report No-Intercept (2006)'!CHART_STDRES_VAR</vt:lpstr>
      <vt:lpstr>'No Intercept (version 7.5)'!ELEMENT_10_FOOTPRINT</vt:lpstr>
      <vt:lpstr>'OLS (version 7.5)'!ELEMENT_10_FOOTPRINT</vt:lpstr>
      <vt:lpstr>'No Intercept (version 7.5)'!ELEMENT_10_HEADING</vt:lpstr>
      <vt:lpstr>'OLS (version 7.5)'!ELEMENT_10_HEADING</vt:lpstr>
      <vt:lpstr>'No Intercept (version 7.5)'!ELEMENT_10_TAG</vt:lpstr>
      <vt:lpstr>'OLS (version 7.5)'!ELEMENT_10_TAG</vt:lpstr>
      <vt:lpstr>'No Intercept (version 7.5)'!ELEMENT_11_FOOTPRINT</vt:lpstr>
      <vt:lpstr>'OLS (version 7.5)'!ELEMENT_11_FOOTPRINT</vt:lpstr>
      <vt:lpstr>'No Intercept (version 7.5)'!ELEMENT_11_HEADING</vt:lpstr>
      <vt:lpstr>'OLS (version 7.5)'!ELEMENT_11_HEADING</vt:lpstr>
      <vt:lpstr>'No Intercept (version 7.5)'!ELEMENT_11_TAG</vt:lpstr>
      <vt:lpstr>'OLS (version 7.5)'!ELEMENT_11_TAG</vt:lpstr>
      <vt:lpstr>'No Intercept (version 7.5)'!ELEMENT_14_FOOTPRINT</vt:lpstr>
      <vt:lpstr>'OLS (version 7.5)'!ELEMENT_14_FOOTPRINT</vt:lpstr>
      <vt:lpstr>'No Intercept (version 7.5)'!ELEMENT_14_TAG</vt:lpstr>
      <vt:lpstr>'OLS (version 7.5)'!ELEMENT_14_TAG</vt:lpstr>
      <vt:lpstr>'No Intercept (version 7.5)'!ELEMENT_15_FOOTPRINT</vt:lpstr>
      <vt:lpstr>'OLS (version 7.5)'!ELEMENT_15_FOOTPRINT</vt:lpstr>
      <vt:lpstr>'No Intercept (version 7.5)'!ELEMENT_15_TAG</vt:lpstr>
      <vt:lpstr>'OLS (version 7.5)'!ELEMENT_15_TAG</vt:lpstr>
      <vt:lpstr>'No Intercept (version 7.5)'!ELEMENT_16_FOOTPRINT</vt:lpstr>
      <vt:lpstr>'OLS (version 7.5)'!ELEMENT_16_FOOTPRINT</vt:lpstr>
      <vt:lpstr>'No Intercept (version 7.5)'!ELEMENT_16_TAG</vt:lpstr>
      <vt:lpstr>'OLS (version 7.5)'!ELEMENT_16_TAG</vt:lpstr>
      <vt:lpstr>'No Intercept (version 7.5)'!ELEMENT_17_FOOTPRINT</vt:lpstr>
      <vt:lpstr>'OLS (version 7.5)'!ELEMENT_17_FOOTPRINT</vt:lpstr>
      <vt:lpstr>'No Intercept (version 7.5)'!ELEMENT_17_TAG</vt:lpstr>
      <vt:lpstr>'OLS (version 7.5)'!ELEMENT_17_TAG</vt:lpstr>
      <vt:lpstr>'No Intercept (version 7.5)'!ELEMENT_18_FOOTPRINT</vt:lpstr>
      <vt:lpstr>'OLS (version 7.5)'!ELEMENT_18_FOOTPRINT</vt:lpstr>
      <vt:lpstr>'No Intercept (version 7.5)'!ELEMENT_18_TAG</vt:lpstr>
      <vt:lpstr>'OLS (version 7.5)'!ELEMENT_18_TAG</vt:lpstr>
      <vt:lpstr>'No Intercept (version 7.5)'!ELEMENT_19_FOOTPRINT</vt:lpstr>
      <vt:lpstr>'OLS (version 7.5)'!ELEMENT_19_FOOTPRINT</vt:lpstr>
      <vt:lpstr>'No Intercept (version 7.5)'!ELEMENT_19_HEADING</vt:lpstr>
      <vt:lpstr>'OLS (version 7.5)'!ELEMENT_19_HEADING</vt:lpstr>
      <vt:lpstr>'No Intercept (version 7.5)'!ELEMENT_19_TAG</vt:lpstr>
      <vt:lpstr>'OLS (version 7.5)'!ELEMENT_19_TAG</vt:lpstr>
      <vt:lpstr>'No Intercept (version 7.5)'!ELEMENT_2_FOOTPRINT</vt:lpstr>
      <vt:lpstr>'OLS (version 7.5)'!ELEMENT_2_FOOTPRINT</vt:lpstr>
      <vt:lpstr>'No Intercept (version 7.5)'!ELEMENT_2_TAG</vt:lpstr>
      <vt:lpstr>'OLS (version 7.5)'!ELEMENT_2_TAG</vt:lpstr>
      <vt:lpstr>'No Intercept (version 7.5)'!ELEMENT_20_FOOTPRINT</vt:lpstr>
      <vt:lpstr>'OLS (version 7.5)'!ELEMENT_20_FOOTPRINT</vt:lpstr>
      <vt:lpstr>'No Intercept (version 7.5)'!ELEMENT_20_HEADING</vt:lpstr>
      <vt:lpstr>'OLS (version 7.5)'!ELEMENT_20_HEADING</vt:lpstr>
      <vt:lpstr>'No Intercept (version 7.5)'!ELEMENT_20_TAG</vt:lpstr>
      <vt:lpstr>'OLS (version 7.5)'!ELEMENT_20_TAG</vt:lpstr>
      <vt:lpstr>'No Intercept (version 7.5)'!ELEMENT_21_FOOTPRINT</vt:lpstr>
      <vt:lpstr>'OLS (version 7.5)'!ELEMENT_21_FOOTPRINT</vt:lpstr>
      <vt:lpstr>'No Intercept (version 7.5)'!ELEMENT_21_HEADING</vt:lpstr>
      <vt:lpstr>'OLS (version 7.5)'!ELEMENT_21_HEADING</vt:lpstr>
      <vt:lpstr>'No Intercept (version 7.5)'!ELEMENT_21_TAG</vt:lpstr>
      <vt:lpstr>'OLS (version 7.5)'!ELEMENT_21_TAG</vt:lpstr>
      <vt:lpstr>'No Intercept (version 7.5)'!ELEMENT_23_FOOTPRINT</vt:lpstr>
      <vt:lpstr>'OLS (version 7.5)'!ELEMENT_23_FOOTPRINT</vt:lpstr>
      <vt:lpstr>'No Intercept (version 7.5)'!ELEMENT_23_HEADING</vt:lpstr>
      <vt:lpstr>'OLS (version 7.5)'!ELEMENT_23_HEADING</vt:lpstr>
      <vt:lpstr>'No Intercept (version 7.5)'!ELEMENT_23_TAG</vt:lpstr>
      <vt:lpstr>'OLS (version 7.5)'!ELEMENT_23_TAG</vt:lpstr>
      <vt:lpstr>'No Intercept (version 7.5)'!ELEMENT_4_FOOTPRINT</vt:lpstr>
      <vt:lpstr>'OLS (version 7.5)'!ELEMENT_4_FOOTPRINT</vt:lpstr>
      <vt:lpstr>'No Intercept (version 7.5)'!ELEMENT_4_HEADING</vt:lpstr>
      <vt:lpstr>'OLS (version 7.5)'!ELEMENT_4_HEADING</vt:lpstr>
      <vt:lpstr>'No Intercept (version 7.5)'!ELEMENT_4_TAG</vt:lpstr>
      <vt:lpstr>'OLS (version 7.5)'!ELEMENT_4_TAG</vt:lpstr>
      <vt:lpstr>'No Intercept (version 7.5)'!ELEMENT_5_FOOTPRINT</vt:lpstr>
      <vt:lpstr>'OLS (version 7.5)'!ELEMENT_5_FOOTPRINT</vt:lpstr>
      <vt:lpstr>'No Intercept (version 7.5)'!ELEMENT_5_HEADING</vt:lpstr>
      <vt:lpstr>'OLS (version 7.5)'!ELEMENT_5_HEADING</vt:lpstr>
      <vt:lpstr>'No Intercept (version 7.5)'!ELEMENT_5_TAG</vt:lpstr>
      <vt:lpstr>'OLS (version 7.5)'!ELEMENT_5_TAG</vt:lpstr>
      <vt:lpstr>'No Intercept (version 7.5)'!ELEMENT_6_FOOTPRINT</vt:lpstr>
      <vt:lpstr>'OLS (version 7.5)'!ELEMENT_6_FOOTPRINT</vt:lpstr>
      <vt:lpstr>'No Intercept (version 7.5)'!ELEMENT_6_HEADING</vt:lpstr>
      <vt:lpstr>'OLS (version 7.5)'!ELEMENT_6_HEADING</vt:lpstr>
      <vt:lpstr>'No Intercept (version 7.5)'!ELEMENT_6_TAG</vt:lpstr>
      <vt:lpstr>'OLS (version 7.5)'!ELEMENT_6_TAG</vt:lpstr>
      <vt:lpstr>'No Intercept (version 7.5)'!ELEMENT_7_FOOTPRINT</vt:lpstr>
      <vt:lpstr>'OLS (version 7.5)'!ELEMENT_7_FOOTPRINT</vt:lpstr>
      <vt:lpstr>'No Intercept (version 7.5)'!ELEMENT_7_HEADING</vt:lpstr>
      <vt:lpstr>'OLS (version 7.5)'!ELEMENT_7_HEADING</vt:lpstr>
      <vt:lpstr>'No Intercept (version 7.5)'!ELEMENT_7_TAG</vt:lpstr>
      <vt:lpstr>'OLS (version 7.5)'!ELEMENT_7_TAG</vt:lpstr>
      <vt:lpstr>'No Intercept (version 7.5)'!ELEMENT_8_FOOTPRINT</vt:lpstr>
      <vt:lpstr>'OLS (version 7.5)'!ELEMENT_8_FOOTPRINT</vt:lpstr>
      <vt:lpstr>'No Intercept (version 7.5)'!ELEMENT_8_HEADING</vt:lpstr>
      <vt:lpstr>'OLS (version 7.5)'!ELEMENT_8_HEADING</vt:lpstr>
      <vt:lpstr>'No Intercept (version 7.5)'!ELEMENT_8_TAG</vt:lpstr>
      <vt:lpstr>'OLS (version 7.5)'!ELEMENT_8_TAG</vt:lpstr>
      <vt:lpstr>'Report No-Intercept (2006)'!FIT_ACTUAL</vt:lpstr>
      <vt:lpstr>'Report No-Intercept (2006)'!FIT_PREDICTED</vt:lpstr>
      <vt:lpstr>'Report No-Intercept (2006)'!FIT_RESIDUAL</vt:lpstr>
      <vt:lpstr>'Report No-Intercept (2006)'!FIT_STDRES</vt:lpstr>
      <vt:lpstr>'Report No-Intercept (2006)'!OBS_1</vt:lpstr>
      <vt:lpstr>'Report No-Intercept (2006)'!OBS_2</vt:lpstr>
      <vt:lpstr>'Report No-Intercept (2006)'!OBS_TABLE</vt:lpstr>
      <vt:lpstr>'No Intercept (version 7.5)'!PRINT_AREA</vt:lpstr>
      <vt:lpstr>'OLS (version 7.5)'!PRINT_AREA</vt:lpstr>
      <vt:lpstr>'Report No-Intercept (2006)'!Print_Area</vt:lpstr>
      <vt:lpstr>'No Intercept (version 7.5)'!REPORT_AREA</vt:lpstr>
      <vt:lpstr>'OLS (version 7.5)'!REPORT_AREA</vt:lpstr>
      <vt:lpstr>'No Intercept (version 7.5)'!REPORT_HEADING</vt:lpstr>
      <vt:lpstr>'OLS (version 7.5)'!REPORT_HEADING</vt:lpstr>
      <vt:lpstr>'No Intercept (version 7.5)'!REPORT_STATE</vt:lpstr>
      <vt:lpstr>'OLS (version 7.5)'!REPORT_STATE</vt:lpstr>
      <vt:lpstr>'No Intercept (version 7.5)'!REPORT_TIMESTAMP</vt:lpstr>
      <vt:lpstr>'OLS (version 7.5)'!REPORT_TIMESTAMP</vt:lpstr>
      <vt:lpstr>'Report No-Intercept (2006)'!UNIT_ACTUAL</vt:lpstr>
      <vt:lpstr>'Report No-Intercept (2006)'!UNIT_PREDICTED</vt:lpstr>
      <vt:lpstr>'Report No-Intercept (2006)'!UNIT_RESIDUAL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DEMO DATA SET FOR NO-INTERCEPT MODEL</dc:title>
  <dc:creator>Shu-Ping Hu</dc:creator>
  <cp:lastModifiedBy>Beane, Sabrina                  SB Tecolote</cp:lastModifiedBy>
  <dcterms:created xsi:type="dcterms:W3CDTF">2006-07-08T00:47:26Z</dcterms:created>
  <dcterms:modified xsi:type="dcterms:W3CDTF">2017-11-21T23:18:00Z</dcterms:modified>
</cp:coreProperties>
</file>